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80" tabRatio="819" firstSheet="5" activeTab="6"/>
  </bookViews>
  <sheets>
    <sheet name="CherokeeOK872_2002" sheetId="1" r:id="rId1"/>
    <sheet name="StillwaterOK901_2002" sheetId="2" r:id="rId2"/>
    <sheet name="PerkinsOK921_2002" sheetId="3" r:id="rId3"/>
    <sheet name="ChickashaOK931_2002" sheetId="4" r:id="rId4"/>
    <sheet name="GoodwellOK991_2002" sheetId="5" r:id="rId5"/>
    <sheet name="StillwaterOK001_2002" sheetId="6" r:id="rId6"/>
    <sheet name="StillwaterOK002_2002" sheetId="7" r:id="rId7"/>
    <sheet name="ChickashaOK031_2002" sheetId="8" r:id="rId8"/>
    <sheet name="StillwaterOK101_2002" sheetId="9" r:id="rId9"/>
    <sheet name="StillwaterOK102_2002" sheetId="10" r:id="rId10"/>
    <sheet name="ChickashaOK131_2002" sheetId="11" r:id="rId11"/>
    <sheet name="PerkinsOK121_2002" sheetId="12" r:id="rId12"/>
    <sheet name="TiptonOK161_2002" sheetId="13" r:id="rId13"/>
  </sheets>
  <externalReferences>
    <externalReference r:id="rId16"/>
  </externalReferences>
  <definedNames>
    <definedName name="_xlnm.Print_Area" localSheetId="0">'CherokeeOK872_2002'!$A$1:$J$53</definedName>
    <definedName name="_xlnm.Print_Area" localSheetId="7">'ChickashaOK031_2002'!$A$1:$J$47</definedName>
    <definedName name="_xlnm.Print_Area" localSheetId="10">'ChickashaOK131_2002'!$A$1:$H$42</definedName>
    <definedName name="_xlnm.Print_Area" localSheetId="3">'ChickashaOK931_2002'!$A$1:$J$57</definedName>
    <definedName name="_xlnm.Print_Area" localSheetId="4">'GoodwellOK991_2002'!$A$1:$J$49</definedName>
    <definedName name="_xlnm.Print_Area" localSheetId="11">'PerkinsOK121_2002'!$A$1:$F$36</definedName>
    <definedName name="_xlnm.Print_Area" localSheetId="2">'PerkinsOK921_2002'!$A$1:$I$42</definedName>
    <definedName name="_xlnm.Print_Area" localSheetId="5">'StillwaterOK001_2002'!$A$1:$J$53</definedName>
    <definedName name="_xlnm.Print_Area" localSheetId="8">'StillwaterOK101_2002'!$A$1:$H$44</definedName>
    <definedName name="_xlnm.Print_Area" localSheetId="9">'StillwaterOK102_2002'!$A$1:$H$58</definedName>
    <definedName name="_xlnm.Print_Area" localSheetId="1">'StillwaterOK901_2002'!$A$1:$K$63</definedName>
    <definedName name="_xlnm.Print_Area" localSheetId="12">'TiptonOK161_2002'!$A$1:$G$40</definedName>
  </definedNames>
  <calcPr fullCalcOnLoad="1"/>
</workbook>
</file>

<file path=xl/sharedStrings.xml><?xml version="1.0" encoding="utf-8"?>
<sst xmlns="http://schemas.openxmlformats.org/spreadsheetml/2006/main" count="671" uniqueCount="300">
  <si>
    <t>OKLAHOMA</t>
  </si>
  <si>
    <t>Irrigated, Sown September 2000</t>
  </si>
  <si>
    <t>2-Yr.</t>
  </si>
  <si>
    <t>Entry (Generation)</t>
  </si>
  <si>
    <t>5/16</t>
  </si>
  <si>
    <t>6/21</t>
  </si>
  <si>
    <t>7/23</t>
  </si>
  <si>
    <t>8/30</t>
  </si>
  <si>
    <t>10/15</t>
  </si>
  <si>
    <t>Total</t>
  </si>
  <si>
    <t>Tons Dry Matter/Acre</t>
  </si>
  <si>
    <t>Released Cultivars</t>
  </si>
  <si>
    <t>Mean</t>
  </si>
  <si>
    <t>5% LSD</t>
  </si>
  <si>
    <t>CV (%)</t>
  </si>
  <si>
    <t>MCV (%)</t>
  </si>
  <si>
    <t>LSR (%)</t>
  </si>
  <si>
    <t>Generation = (C) = from commercial bags</t>
  </si>
  <si>
    <t>MCV = LSD/Mean x 100</t>
  </si>
  <si>
    <t>Design: Randomized Complete Block</t>
  </si>
  <si>
    <t>LSR = LSD/Range x 100</t>
  </si>
  <si>
    <t>No. of Reps: 6</t>
  </si>
  <si>
    <t>Plot Size: 1x5m planted</t>
  </si>
  <si>
    <t>Experiment: 001</t>
  </si>
  <si>
    <t>Plot Size: 1x5m harvested</t>
  </si>
  <si>
    <t>FORAGE GENETICS</t>
  </si>
  <si>
    <t>Entry</t>
  </si>
  <si>
    <t>5/15</t>
  </si>
  <si>
    <t>6/24</t>
  </si>
  <si>
    <t>7/19</t>
  </si>
  <si>
    <t>10/11</t>
  </si>
  <si>
    <t>NN*</t>
  </si>
  <si>
    <t>40M162</t>
  </si>
  <si>
    <t>40M159A</t>
  </si>
  <si>
    <t>40M156</t>
  </si>
  <si>
    <t>40M152</t>
  </si>
  <si>
    <t>50M172</t>
  </si>
  <si>
    <t>40M157</t>
  </si>
  <si>
    <t>50M167</t>
  </si>
  <si>
    <t>50M171</t>
  </si>
  <si>
    <t>40M155</t>
  </si>
  <si>
    <t>40M148</t>
  </si>
  <si>
    <t>50M170</t>
  </si>
  <si>
    <t>40M160</t>
  </si>
  <si>
    <t>40M165</t>
  </si>
  <si>
    <t>40M161</t>
  </si>
  <si>
    <t>50M169</t>
  </si>
  <si>
    <t>40M150</t>
  </si>
  <si>
    <t>4A83</t>
  </si>
  <si>
    <t>50M173</t>
  </si>
  <si>
    <t>40M151</t>
  </si>
  <si>
    <t>40M158</t>
  </si>
  <si>
    <t>50M166</t>
  </si>
  <si>
    <t>40M154</t>
  </si>
  <si>
    <t>40M163</t>
  </si>
  <si>
    <t>40M149</t>
  </si>
  <si>
    <t>Abilene + Z</t>
  </si>
  <si>
    <t>WL 325 HQ</t>
  </si>
  <si>
    <t>Cimarron VR</t>
  </si>
  <si>
    <t>* NN = total yield from nearest neighbor analysis</t>
  </si>
  <si>
    <t>Design:  Randomized Complete Block</t>
  </si>
  <si>
    <t>No. of Reps:  4</t>
  </si>
  <si>
    <t>Experiment:  002</t>
  </si>
  <si>
    <t>Plot Size:  1x5m planted</t>
  </si>
  <si>
    <t>Plot Size:  1x5m harvested</t>
  </si>
  <si>
    <t>Irrigated, Sown September 2001</t>
  </si>
  <si>
    <t>5/14</t>
  </si>
  <si>
    <t>6/25</t>
  </si>
  <si>
    <t>7/25</t>
  </si>
  <si>
    <t>9/5</t>
  </si>
  <si>
    <t>10/17</t>
  </si>
  <si>
    <t>Dry Tons/Acre</t>
  </si>
  <si>
    <t>41M130</t>
  </si>
  <si>
    <t>51M143</t>
  </si>
  <si>
    <t>4S125</t>
  </si>
  <si>
    <t>4M76</t>
  </si>
  <si>
    <t>41M123</t>
  </si>
  <si>
    <t>4M74</t>
  </si>
  <si>
    <t>41M131</t>
  </si>
  <si>
    <t>4S42</t>
  </si>
  <si>
    <t>Magnum V</t>
  </si>
  <si>
    <t>51M138</t>
  </si>
  <si>
    <t>41M121</t>
  </si>
  <si>
    <t>51M142</t>
  </si>
  <si>
    <t>51M135</t>
  </si>
  <si>
    <t>41M127</t>
  </si>
  <si>
    <t>51M133</t>
  </si>
  <si>
    <t>41M128</t>
  </si>
  <si>
    <t>4S130</t>
  </si>
  <si>
    <t>OK 49</t>
  </si>
  <si>
    <t>4S40</t>
  </si>
  <si>
    <t>41M124</t>
  </si>
  <si>
    <t>6M92</t>
  </si>
  <si>
    <t>51M139</t>
  </si>
  <si>
    <t>51M140</t>
  </si>
  <si>
    <t>OK 01</t>
  </si>
  <si>
    <t>51T144</t>
  </si>
  <si>
    <t>FG 5M 87</t>
  </si>
  <si>
    <t>Wl 342</t>
  </si>
  <si>
    <t>3S11</t>
  </si>
  <si>
    <t>41M122</t>
  </si>
  <si>
    <t>GH 750</t>
  </si>
  <si>
    <t>Abilene</t>
  </si>
  <si>
    <t>Experiment:  102</t>
  </si>
  <si>
    <t>5/20</t>
  </si>
  <si>
    <t>6/20</t>
  </si>
  <si>
    <t>8/19</t>
  </si>
  <si>
    <t>9/18</t>
  </si>
  <si>
    <t>Experiment: 031</t>
  </si>
  <si>
    <t>10/18</t>
  </si>
  <si>
    <t>Experimental Strains</t>
  </si>
  <si>
    <t>Experiment: 101</t>
  </si>
  <si>
    <t>Rainfed, Sown September 2001</t>
  </si>
  <si>
    <t>5/21</t>
  </si>
  <si>
    <t>6/26</t>
  </si>
  <si>
    <t>10/1</t>
  </si>
  <si>
    <t>0.12ns</t>
  </si>
  <si>
    <t>0.28ns</t>
  </si>
  <si>
    <t>ns = F value is not significant at p = 0.05</t>
  </si>
  <si>
    <t>Experiment: 121</t>
  </si>
  <si>
    <t>Experiment: 131</t>
  </si>
  <si>
    <t>Rain-fed, Sown September 2001</t>
  </si>
  <si>
    <t>5/1</t>
  </si>
  <si>
    <t>5/30</t>
  </si>
  <si>
    <t>7/10</t>
  </si>
  <si>
    <t>8/13</t>
  </si>
  <si>
    <t xml:space="preserve">LSR = LSD/Range x 100 </t>
  </si>
  <si>
    <t xml:space="preserve">Plot Size: 1x5m planted    </t>
  </si>
  <si>
    <t>Experiment: 161</t>
  </si>
  <si>
    <t>*NN Total = Means adjusted by nearest neighbor analysis</t>
  </si>
  <si>
    <t>Buffalo</t>
  </si>
  <si>
    <t>54V54</t>
  </si>
  <si>
    <t>54H55</t>
  </si>
  <si>
    <t>Magnum IV</t>
  </si>
  <si>
    <t>Garst 631</t>
  </si>
  <si>
    <t>Dagger +EV</t>
  </si>
  <si>
    <t>Garst 6420</t>
  </si>
  <si>
    <t>Central Oklahoma Research Station</t>
  </si>
  <si>
    <t>Chickasha, Grady County</t>
  </si>
  <si>
    <t>Reward II</t>
  </si>
  <si>
    <t>WL 342</t>
  </si>
  <si>
    <t>Pawnee</t>
  </si>
  <si>
    <t>Dagger+EV</t>
  </si>
  <si>
    <t>HybriForce-400</t>
  </si>
  <si>
    <t>Good As Gold II</t>
  </si>
  <si>
    <t>54Q53</t>
  </si>
  <si>
    <t>Cimarron</t>
  </si>
  <si>
    <t>TonsDryMatter/Acre</t>
  </si>
  <si>
    <t>Ameristand 403T</t>
  </si>
  <si>
    <t>Cimarron 3i</t>
  </si>
  <si>
    <t>AmeriGraze 401+Z</t>
  </si>
  <si>
    <t>Stillwater, Payne County</t>
  </si>
  <si>
    <t>Agronomy Research Station</t>
  </si>
  <si>
    <t>0.18ns</t>
  </si>
  <si>
    <t>0.16ns</t>
  </si>
  <si>
    <t>0.14ns</t>
  </si>
  <si>
    <t>MCV = LSD/Meanx100</t>
  </si>
  <si>
    <t>LSR = LSD/Rangex100</t>
  </si>
  <si>
    <t>Plot Size: 1 x 5m planted</t>
  </si>
  <si>
    <t>Plot Size: 1 x 5m harvested</t>
  </si>
  <si>
    <t>Generation = C = from commercial bags</t>
  </si>
  <si>
    <t>0.15ns</t>
  </si>
  <si>
    <t>Key</t>
  </si>
  <si>
    <t>Perkins, Payne County</t>
  </si>
  <si>
    <t>WL 327</t>
  </si>
  <si>
    <t>HayGrazer</t>
  </si>
  <si>
    <t>OK 49  (C)</t>
  </si>
  <si>
    <t>Southwest Agronomy Research Station</t>
  </si>
  <si>
    <t>Tipton, Tillman County</t>
  </si>
  <si>
    <t>Y54V03</t>
  </si>
  <si>
    <t>HG 2000</t>
  </si>
  <si>
    <t>ZC 9853A</t>
  </si>
  <si>
    <t>ZC 9940A</t>
  </si>
  <si>
    <t>ZC 9941A</t>
  </si>
  <si>
    <t>96N07PP1</t>
  </si>
  <si>
    <t>ZC 9950A</t>
  </si>
  <si>
    <t>96N05PL1</t>
  </si>
  <si>
    <t>0.29ns</t>
  </si>
  <si>
    <t>0.21ns</t>
  </si>
  <si>
    <t>0.53ns</t>
  </si>
  <si>
    <t xml:space="preserve">Goodwell, Texas County </t>
  </si>
  <si>
    <t>Oklahoma Panhandle Research &amp; Extension Center</t>
  </si>
  <si>
    <t>Irrigated, Sown September 1999</t>
  </si>
  <si>
    <t>3-Yr.</t>
  </si>
  <si>
    <t>10/10</t>
  </si>
  <si>
    <t>Experiment: 991</t>
  </si>
  <si>
    <t>Rainfed, Sown September 1999</t>
  </si>
  <si>
    <t>10/3</t>
  </si>
  <si>
    <t>Experiment: 921</t>
  </si>
  <si>
    <t>6/17</t>
  </si>
  <si>
    <t>7/18</t>
  </si>
  <si>
    <t>8/29</t>
  </si>
  <si>
    <t>10/4</t>
  </si>
  <si>
    <t>0.17ns</t>
  </si>
  <si>
    <t>Experiment: 901</t>
  </si>
  <si>
    <t>3-YR</t>
  </si>
  <si>
    <t>Experiment: 931</t>
  </si>
  <si>
    <t>Magnum V  (C)</t>
  </si>
  <si>
    <t>Buffalo (Boggs)  (C)</t>
  </si>
  <si>
    <t>DK 142</t>
  </si>
  <si>
    <t>WL 326 GZ</t>
  </si>
  <si>
    <t xml:space="preserve">54H55 </t>
  </si>
  <si>
    <t xml:space="preserve">54Q53 </t>
  </si>
  <si>
    <t>Buffalo (Boggs) (C)</t>
  </si>
  <si>
    <t>Magnum V (C)</t>
  </si>
  <si>
    <t>Magna 601 (C)</t>
  </si>
  <si>
    <t>OK 49 (C)</t>
  </si>
  <si>
    <t>Buffalo (C)</t>
  </si>
  <si>
    <t>Buffalo  (C)</t>
  </si>
  <si>
    <t>ABT 400SCL</t>
  </si>
  <si>
    <t>0.48ns</t>
  </si>
  <si>
    <t>1.04ns</t>
  </si>
  <si>
    <t>630 (C)</t>
  </si>
  <si>
    <t>630  (C)</t>
  </si>
  <si>
    <t>631  (C)</t>
  </si>
  <si>
    <t>6420  (C)</t>
  </si>
  <si>
    <t>6410  (C)</t>
  </si>
  <si>
    <t>6550  (C)</t>
  </si>
  <si>
    <t>Buffalo (Now.) (C)</t>
  </si>
  <si>
    <t>DK 142 (C)</t>
  </si>
  <si>
    <t>631 (C)</t>
  </si>
  <si>
    <t>NC+Jade II (C)</t>
  </si>
  <si>
    <t>0.08ns</t>
  </si>
  <si>
    <t>Cherokee, Alfalfa County</t>
  </si>
  <si>
    <t>Rain-fed, Sown September 1998</t>
  </si>
  <si>
    <t>6/4</t>
  </si>
  <si>
    <t>7/16</t>
  </si>
  <si>
    <t>8/22</t>
  </si>
  <si>
    <t>10/8</t>
  </si>
  <si>
    <t>Plot Size 1x5m planted</t>
  </si>
  <si>
    <t>No. of Reps:  6</t>
  </si>
  <si>
    <t>Experiment:  872</t>
  </si>
  <si>
    <t>Reward</t>
  </si>
  <si>
    <t>WL 324</t>
  </si>
  <si>
    <t>WL 414</t>
  </si>
  <si>
    <t>DK 143</t>
  </si>
  <si>
    <t>ZC 9650</t>
  </si>
  <si>
    <t>CW 6408</t>
  </si>
  <si>
    <t>CW 6425</t>
  </si>
  <si>
    <t>CW 6539</t>
  </si>
  <si>
    <t>CW 6585</t>
  </si>
  <si>
    <t>Enhancer</t>
  </si>
  <si>
    <t>Affinity +Z</t>
  </si>
  <si>
    <t>Plot Size 1x5m harvested</t>
  </si>
  <si>
    <t>0.57ns</t>
  </si>
  <si>
    <t>0.43ns</t>
  </si>
  <si>
    <t>Buck Farm</t>
  </si>
  <si>
    <t>This trial was harvested and baled as a commercial hay field in the harvest year 2001. No data collected.</t>
  </si>
  <si>
    <t xml:space="preserve">Entry </t>
  </si>
  <si>
    <t>OK 49 (Syn 3)</t>
  </si>
  <si>
    <t>OK 200 (Syn 4)</t>
  </si>
  <si>
    <t>OK 169 (Syn 4)</t>
  </si>
  <si>
    <t>OK 201 (Syn 4)</t>
  </si>
  <si>
    <t>OK 199 (Syn 3)</t>
  </si>
  <si>
    <t>OK 49 ( C)</t>
  </si>
  <si>
    <t>OK 161 (Syn 4)</t>
  </si>
  <si>
    <t>OK 212 (Syn 2)</t>
  </si>
  <si>
    <t>OK 163 (Syn 2)</t>
  </si>
  <si>
    <t>OK 216 (Syn 2)</t>
  </si>
  <si>
    <t>OK 187 (Syn 2)</t>
  </si>
  <si>
    <t>OK 215 (Syn 2)</t>
  </si>
  <si>
    <t>OK 213 (Syn 3)</t>
  </si>
  <si>
    <t>OK 189 (Syn 3)</t>
  </si>
  <si>
    <t>0.22ns</t>
  </si>
  <si>
    <t>Water was limited during early summer by water well problems in 2000.</t>
  </si>
  <si>
    <t>Reward (Syn 3)</t>
  </si>
  <si>
    <t>OK 201 (Syn 3)</t>
  </si>
  <si>
    <t>OK 169 (Syn 3)</t>
  </si>
  <si>
    <t>OK 200 (Syn 3)</t>
  </si>
  <si>
    <t>Magnum IV (Syn 3)</t>
  </si>
  <si>
    <t>Cimarron SR (Syn 3)</t>
  </si>
  <si>
    <t>Pawnee (Syn 3)</t>
  </si>
  <si>
    <t>ABT 350 (Syn 3)</t>
  </si>
  <si>
    <t>OK 161 (Syn 2)</t>
  </si>
  <si>
    <t>Abilene+Z (Syn 2)</t>
  </si>
  <si>
    <t>Cimarron 4 (Syn 2)</t>
  </si>
  <si>
    <t>Forcast 1001 (Syn 2)</t>
  </si>
  <si>
    <t>OK 211 (Syn 3)</t>
  </si>
  <si>
    <t>OK 188 (Syn 3)</t>
  </si>
  <si>
    <t>ZC 9840A (Syn 1)</t>
  </si>
  <si>
    <t>ZC 9850A (Syn 1)</t>
  </si>
  <si>
    <t>DS 9704 HYB (Syn 1)</t>
  </si>
  <si>
    <t>DS 9705 HYB (Syn 1)</t>
  </si>
  <si>
    <t>DS 9707 HYB (Syn 1)</t>
  </si>
  <si>
    <t>DS 9706 HYB (Syn 1)</t>
  </si>
  <si>
    <t>ZC 9841A (Syn 1)</t>
  </si>
  <si>
    <t>ZC 9851A (Syn 1)</t>
  </si>
  <si>
    <t>Forecast 1001 (Syn 2)</t>
  </si>
  <si>
    <t>Stamina (Syn 3)</t>
  </si>
  <si>
    <t>WL 326 GZ (Syn 3)</t>
  </si>
  <si>
    <t>Sendero (Syn 3)</t>
  </si>
  <si>
    <t>WL 327 (Syn 3)</t>
  </si>
  <si>
    <t>54H55 (Syn 4)</t>
  </si>
  <si>
    <t>54Q53 (Syn 4)</t>
  </si>
  <si>
    <t>OK 206 (Syn 3)</t>
  </si>
  <si>
    <t>OK 207 (Syn 3)</t>
  </si>
  <si>
    <t>OK 208 (Syn 3)</t>
  </si>
  <si>
    <t>OK 163 (Syn 1)</t>
  </si>
  <si>
    <t>OK 164 (Syn 1)</t>
  </si>
  <si>
    <t>Key (Syn 2)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</si>
</sst>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0.0"/>
    <numFmt numFmtId="166" formatCode="&quot;$&quot;#,##0.00"/>
    <numFmt numFmtId="167" formatCode="&quot;$&quot;#,##0.0"/>
    <numFmt numFmtId="168" formatCode="#,##0.0"/>
    <numFmt numFmtId="169" formatCode="0.000"/>
  </numFmts>
  <fonts count="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9.5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2" fontId="0" fillId="0" borderId="0" xfId="0" applyNumberFormat="1" applyAlignment="1">
      <alignment/>
    </xf>
    <xf numFmtId="0" fontId="0" fillId="0" borderId="1" xfId="0" applyBorder="1" applyAlignment="1">
      <alignment horizontal="right"/>
    </xf>
    <xf numFmtId="49" fontId="0" fillId="0" borderId="1" xfId="0" applyNumberFormat="1" applyBorder="1" applyAlignment="1">
      <alignment horizontal="right"/>
    </xf>
    <xf numFmtId="2" fontId="0" fillId="0" borderId="0" xfId="0" applyNumberFormat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" xfId="0" applyBorder="1" applyAlignment="1">
      <alignment horizontal="left"/>
    </xf>
    <xf numFmtId="165" fontId="0" fillId="0" borderId="0" xfId="0" applyNumberFormat="1" applyAlignment="1">
      <alignment horizontal="right"/>
    </xf>
    <xf numFmtId="165" fontId="0" fillId="0" borderId="1" xfId="0" applyNumberFormat="1" applyBorder="1" applyAlignment="1">
      <alignment horizontal="right"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49" fontId="0" fillId="0" borderId="1" xfId="0" applyNumberFormat="1" applyFont="1" applyBorder="1" applyAlignment="1">
      <alignment horizontal="right"/>
    </xf>
    <xf numFmtId="2" fontId="0" fillId="0" borderId="0" xfId="0" applyNumberFormat="1" applyFont="1" applyAlignment="1">
      <alignment horizontal="right"/>
    </xf>
    <xf numFmtId="49" fontId="0" fillId="0" borderId="2" xfId="0" applyNumberFormat="1" applyBorder="1" applyAlignment="1">
      <alignment horizontal="right"/>
    </xf>
    <xf numFmtId="2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165" fontId="0" fillId="0" borderId="0" xfId="0" applyNumberFormat="1" applyFont="1" applyAlignment="1">
      <alignment horizontal="right"/>
    </xf>
    <xf numFmtId="2" fontId="0" fillId="0" borderId="1" xfId="0" applyNumberFormat="1" applyFont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left"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 horizontal="right"/>
    </xf>
    <xf numFmtId="164" fontId="0" fillId="0" borderId="1" xfId="0" applyNumberFormat="1" applyFont="1" applyBorder="1" applyAlignment="1">
      <alignment horizontal="right"/>
    </xf>
    <xf numFmtId="2" fontId="0" fillId="0" borderId="1" xfId="0" applyNumberFormat="1" applyFont="1" applyBorder="1" applyAlignment="1">
      <alignment horizontal="right"/>
    </xf>
    <xf numFmtId="165" fontId="0" fillId="0" borderId="0" xfId="0" applyNumberFormat="1" applyFont="1" applyAlignment="1">
      <alignment/>
    </xf>
    <xf numFmtId="165" fontId="0" fillId="0" borderId="1" xfId="0" applyNumberFormat="1" applyFont="1" applyBorder="1" applyAlignment="1">
      <alignment/>
    </xf>
    <xf numFmtId="165" fontId="0" fillId="0" borderId="1" xfId="0" applyNumberFormat="1" applyFont="1" applyBorder="1" applyAlignment="1">
      <alignment horizontal="right"/>
    </xf>
    <xf numFmtId="0" fontId="0" fillId="0" borderId="2" xfId="0" applyFont="1" applyBorder="1" applyAlignment="1">
      <alignment/>
    </xf>
    <xf numFmtId="2" fontId="0" fillId="0" borderId="1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165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49" fontId="0" fillId="0" borderId="2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 horizontal="right"/>
    </xf>
    <xf numFmtId="165" fontId="0" fillId="0" borderId="0" xfId="0" applyNumberFormat="1" applyFont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/>
    </xf>
    <xf numFmtId="4" fontId="0" fillId="0" borderId="1" xfId="0" applyNumberFormat="1" applyBorder="1" applyAlignment="1">
      <alignment/>
    </xf>
    <xf numFmtId="168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left"/>
    </xf>
    <xf numFmtId="4" fontId="0" fillId="0" borderId="1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49" fontId="0" fillId="0" borderId="0" xfId="0" applyNumberFormat="1" applyFont="1" applyFill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2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right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1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left" wrapText="1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3" xfId="0" applyFont="1" applyBorder="1" applyAlignment="1">
      <alignment horizontal="left"/>
    </xf>
    <xf numFmtId="0" fontId="2" fillId="0" borderId="0" xfId="0" applyFont="1" applyAlignment="1">
      <alignment horizontal="center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R-TEST\2002\OK-traffic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heelTrafficYield2002"/>
      <sheetName val="WheelTrafficRegrowth"/>
      <sheetName val="WheelTrafficSoil"/>
      <sheetName val="WheelTrafficRai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view="pageBreakPreview" zoomScaleSheetLayoutView="100" workbookViewId="0" topLeftCell="A1">
      <selection activeCell="A2" sqref="A2:J2"/>
    </sheetView>
  </sheetViews>
  <sheetFormatPr defaultColWidth="9.140625" defaultRowHeight="12.75"/>
  <cols>
    <col min="1" max="1" width="14.28125" style="0" customWidth="1"/>
    <col min="2" max="2" width="7.7109375" style="0" customWidth="1"/>
    <col min="3" max="8" width="8.00390625" style="0" customWidth="1"/>
    <col min="9" max="10" width="8.7109375" style="0" customWidth="1"/>
  </cols>
  <sheetData>
    <row r="1" spans="1:10" ht="15.75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</row>
    <row r="2" spans="1:10" ht="12.75">
      <c r="A2" s="74" t="s">
        <v>223</v>
      </c>
      <c r="B2" s="74"/>
      <c r="C2" s="74"/>
      <c r="D2" s="74"/>
      <c r="E2" s="74"/>
      <c r="F2" s="74"/>
      <c r="G2" s="74"/>
      <c r="H2" s="74"/>
      <c r="I2" s="74"/>
      <c r="J2" s="74"/>
    </row>
    <row r="3" spans="1:10" ht="12.75">
      <c r="A3" s="74" t="s">
        <v>246</v>
      </c>
      <c r="B3" s="74"/>
      <c r="C3" s="74"/>
      <c r="D3" s="74"/>
      <c r="E3" s="74"/>
      <c r="F3" s="74"/>
      <c r="G3" s="74"/>
      <c r="H3" s="74"/>
      <c r="I3" s="74"/>
      <c r="J3" s="74"/>
    </row>
    <row r="4" spans="1:10" ht="12.75">
      <c r="A4" s="75" t="s">
        <v>224</v>
      </c>
      <c r="B4" s="75"/>
      <c r="C4" s="75"/>
      <c r="D4" s="75"/>
      <c r="E4" s="75"/>
      <c r="F4" s="75"/>
      <c r="G4" s="75"/>
      <c r="H4" s="75"/>
      <c r="I4" s="75"/>
      <c r="J4" s="75"/>
    </row>
    <row r="5" spans="2:10" ht="12.75">
      <c r="B5" s="75">
        <v>2002</v>
      </c>
      <c r="C5" s="75"/>
      <c r="D5" s="75"/>
      <c r="E5" s="75"/>
      <c r="F5" s="75"/>
      <c r="G5" s="7">
        <v>2000</v>
      </c>
      <c r="H5" s="7">
        <v>1999</v>
      </c>
      <c r="I5" s="75" t="s">
        <v>183</v>
      </c>
      <c r="J5" s="75"/>
    </row>
    <row r="6" spans="1:10" ht="12.75">
      <c r="A6" s="1" t="s">
        <v>248</v>
      </c>
      <c r="B6" s="11" t="s">
        <v>225</v>
      </c>
      <c r="C6" s="11" t="s">
        <v>226</v>
      </c>
      <c r="D6" s="11" t="s">
        <v>227</v>
      </c>
      <c r="E6" s="29" t="s">
        <v>228</v>
      </c>
      <c r="F6" s="10" t="s">
        <v>9</v>
      </c>
      <c r="G6" s="10" t="s">
        <v>9</v>
      </c>
      <c r="H6" s="10" t="s">
        <v>9</v>
      </c>
      <c r="I6" s="10" t="s">
        <v>9</v>
      </c>
      <c r="J6" s="10" t="s">
        <v>31</v>
      </c>
    </row>
    <row r="7" spans="2:10" ht="12.75">
      <c r="B7" s="76" t="s">
        <v>10</v>
      </c>
      <c r="C7" s="76"/>
      <c r="D7" s="76"/>
      <c r="E7" s="76"/>
      <c r="F7" s="76"/>
      <c r="G7" s="76"/>
      <c r="H7" s="76"/>
      <c r="I7" s="76"/>
      <c r="J7" s="76"/>
    </row>
    <row r="8" spans="1:4" ht="12.75">
      <c r="A8" s="77" t="s">
        <v>11</v>
      </c>
      <c r="B8" s="77"/>
      <c r="C8" s="2"/>
      <c r="D8" s="2"/>
    </row>
    <row r="9" spans="1:10" ht="12.75">
      <c r="A9" s="8" t="s">
        <v>130</v>
      </c>
      <c r="B9" s="9">
        <v>1.518</v>
      </c>
      <c r="C9" s="9">
        <v>3.275</v>
      </c>
      <c r="D9" s="9">
        <v>2.303</v>
      </c>
      <c r="E9" s="9">
        <v>1.338</v>
      </c>
      <c r="F9" s="9">
        <v>8.433</v>
      </c>
      <c r="G9" s="9">
        <v>6.147</v>
      </c>
      <c r="H9" s="9">
        <v>4.51</v>
      </c>
      <c r="I9" s="9">
        <v>19.088</v>
      </c>
      <c r="J9" s="9">
        <v>18.877</v>
      </c>
    </row>
    <row r="10" spans="1:10" ht="12.75">
      <c r="A10" s="8" t="s">
        <v>89</v>
      </c>
      <c r="B10" s="9">
        <v>1.503</v>
      </c>
      <c r="C10" s="9">
        <v>2.675</v>
      </c>
      <c r="D10" s="9">
        <v>2.1</v>
      </c>
      <c r="E10" s="9">
        <v>1.027</v>
      </c>
      <c r="F10" s="9">
        <v>7.305</v>
      </c>
      <c r="G10" s="9">
        <v>6.523</v>
      </c>
      <c r="H10" s="9">
        <v>4.79</v>
      </c>
      <c r="I10" s="9">
        <v>18.618</v>
      </c>
      <c r="J10" s="9">
        <v>18.617</v>
      </c>
    </row>
    <row r="11" spans="1:10" ht="12.75">
      <c r="A11" s="8" t="s">
        <v>80</v>
      </c>
      <c r="B11" s="9">
        <v>1.487</v>
      </c>
      <c r="C11" s="9">
        <v>2.698</v>
      </c>
      <c r="D11" s="9">
        <v>2.033</v>
      </c>
      <c r="E11" s="9">
        <v>0.998</v>
      </c>
      <c r="F11" s="9">
        <v>7.217</v>
      </c>
      <c r="G11" s="9">
        <v>6.432</v>
      </c>
      <c r="H11" s="9">
        <v>4.805</v>
      </c>
      <c r="I11" s="9">
        <v>18.457</v>
      </c>
      <c r="J11" s="9">
        <v>18.5</v>
      </c>
    </row>
    <row r="12" spans="1:10" ht="12.75">
      <c r="A12" s="8"/>
      <c r="B12" s="9"/>
      <c r="C12" s="9"/>
      <c r="D12" s="9"/>
      <c r="E12" s="9"/>
      <c r="F12" s="9"/>
      <c r="G12" s="9"/>
      <c r="H12" s="9"/>
      <c r="I12" s="9"/>
      <c r="J12" s="9"/>
    </row>
    <row r="13" spans="1:10" ht="12.75">
      <c r="A13" s="8">
        <v>630</v>
      </c>
      <c r="B13" s="9">
        <v>1.59</v>
      </c>
      <c r="C13" s="9">
        <v>2.81</v>
      </c>
      <c r="D13" s="9">
        <v>2.027</v>
      </c>
      <c r="E13" s="9">
        <v>1.122</v>
      </c>
      <c r="F13" s="9">
        <v>7.552</v>
      </c>
      <c r="G13" s="9">
        <v>6.163</v>
      </c>
      <c r="H13" s="9">
        <v>4.805</v>
      </c>
      <c r="I13" s="9">
        <v>18.52</v>
      </c>
      <c r="J13" s="9">
        <v>18.483</v>
      </c>
    </row>
    <row r="14" spans="1:10" ht="12.75">
      <c r="A14" s="8" t="s">
        <v>232</v>
      </c>
      <c r="B14" s="9">
        <v>1.482</v>
      </c>
      <c r="C14" s="9">
        <v>2.547</v>
      </c>
      <c r="D14" s="9">
        <v>2.068</v>
      </c>
      <c r="E14" s="9">
        <v>0.992</v>
      </c>
      <c r="F14" s="9">
        <v>7.085</v>
      </c>
      <c r="G14" s="9">
        <v>6.212</v>
      </c>
      <c r="H14" s="9">
        <v>4.547</v>
      </c>
      <c r="I14" s="9">
        <v>17.845</v>
      </c>
      <c r="J14" s="9">
        <v>18.455</v>
      </c>
    </row>
    <row r="15" spans="1:10" ht="12.75">
      <c r="A15" s="8" t="s">
        <v>241</v>
      </c>
      <c r="B15" s="9">
        <v>1.485</v>
      </c>
      <c r="C15" s="9">
        <v>2.455</v>
      </c>
      <c r="D15" s="9">
        <v>1.955</v>
      </c>
      <c r="E15" s="9">
        <v>0.978</v>
      </c>
      <c r="F15" s="9">
        <v>6.872</v>
      </c>
      <c r="G15" s="9">
        <v>6.355</v>
      </c>
      <c r="H15" s="9">
        <v>4.652</v>
      </c>
      <c r="I15" s="9">
        <v>17.882</v>
      </c>
      <c r="J15" s="9">
        <v>17.805</v>
      </c>
    </row>
    <row r="16" spans="1:10" ht="12.75">
      <c r="A16" s="8"/>
      <c r="B16" s="9"/>
      <c r="C16" s="9"/>
      <c r="D16" s="9"/>
      <c r="E16" s="9"/>
      <c r="F16" s="9"/>
      <c r="G16" s="9"/>
      <c r="H16" s="9"/>
      <c r="I16" s="9"/>
      <c r="J16" s="9"/>
    </row>
    <row r="17" spans="1:10" ht="12.75">
      <c r="A17" s="8">
        <v>6420</v>
      </c>
      <c r="B17" s="9">
        <v>1.523</v>
      </c>
      <c r="C17" s="9">
        <v>2.658</v>
      </c>
      <c r="D17" s="9">
        <v>2</v>
      </c>
      <c r="E17" s="9">
        <v>1.058</v>
      </c>
      <c r="F17" s="9">
        <v>7.237</v>
      </c>
      <c r="G17" s="9">
        <v>5.992</v>
      </c>
      <c r="H17" s="9">
        <v>4.362</v>
      </c>
      <c r="I17" s="9">
        <v>17.59</v>
      </c>
      <c r="J17" s="9">
        <v>17.769</v>
      </c>
    </row>
    <row r="18" spans="1:10" ht="12.75">
      <c r="A18" s="8" t="s">
        <v>233</v>
      </c>
      <c r="B18" s="9">
        <v>1.278</v>
      </c>
      <c r="C18" s="9">
        <v>2.298</v>
      </c>
      <c r="D18" s="9">
        <v>1.67</v>
      </c>
      <c r="E18" s="9">
        <v>0.773</v>
      </c>
      <c r="F18" s="9">
        <v>6.022</v>
      </c>
      <c r="G18" s="9">
        <v>5.872</v>
      </c>
      <c r="H18" s="9">
        <v>4.553</v>
      </c>
      <c r="I18" s="9">
        <v>16.447</v>
      </c>
      <c r="J18" s="9">
        <v>17.674</v>
      </c>
    </row>
    <row r="19" spans="1:10" ht="12.75">
      <c r="A19" s="8" t="s">
        <v>199</v>
      </c>
      <c r="B19" s="9">
        <v>1.477</v>
      </c>
      <c r="C19" s="9">
        <v>2.497</v>
      </c>
      <c r="D19" s="9">
        <v>1.803</v>
      </c>
      <c r="E19" s="9">
        <v>0.927</v>
      </c>
      <c r="F19" s="9">
        <v>6.697</v>
      </c>
      <c r="G19" s="9">
        <v>6.18</v>
      </c>
      <c r="H19" s="9">
        <v>4.858</v>
      </c>
      <c r="I19" s="9">
        <v>17.737</v>
      </c>
      <c r="J19" s="9">
        <v>17.385</v>
      </c>
    </row>
    <row r="20" spans="1:10" ht="12.75">
      <c r="A20" s="8"/>
      <c r="B20" s="9"/>
      <c r="C20" s="9"/>
      <c r="D20" s="9"/>
      <c r="E20" s="9"/>
      <c r="F20" s="9"/>
      <c r="G20" s="9"/>
      <c r="H20" s="9"/>
      <c r="I20" s="9"/>
      <c r="J20" s="9"/>
    </row>
    <row r="21" spans="1:10" ht="12.75">
      <c r="A21" s="8" t="s">
        <v>135</v>
      </c>
      <c r="B21" s="9">
        <v>1.405</v>
      </c>
      <c r="C21" s="9">
        <v>2.535</v>
      </c>
      <c r="D21" s="9">
        <v>1.862</v>
      </c>
      <c r="E21" s="9">
        <v>0.925</v>
      </c>
      <c r="F21" s="9">
        <v>6.723</v>
      </c>
      <c r="G21" s="9">
        <v>6.097</v>
      </c>
      <c r="H21" s="9">
        <v>4.635</v>
      </c>
      <c r="I21" s="9">
        <v>17.455</v>
      </c>
      <c r="J21" s="9">
        <v>17.361</v>
      </c>
    </row>
    <row r="22" spans="1:10" ht="12.75">
      <c r="A22" s="8" t="s">
        <v>242</v>
      </c>
      <c r="B22" s="9">
        <v>1.487</v>
      </c>
      <c r="C22" s="9">
        <v>2.763</v>
      </c>
      <c r="D22" s="9">
        <v>2.013</v>
      </c>
      <c r="E22" s="9">
        <v>1.015</v>
      </c>
      <c r="F22" s="9">
        <v>7.278</v>
      </c>
      <c r="G22" s="9">
        <v>6.188</v>
      </c>
      <c r="H22" s="9">
        <v>4.86</v>
      </c>
      <c r="I22" s="9">
        <v>18.328</v>
      </c>
      <c r="J22" s="9">
        <v>17.355</v>
      </c>
    </row>
    <row r="23" spans="1:10" ht="12.75">
      <c r="A23" s="8" t="s">
        <v>236</v>
      </c>
      <c r="B23" s="9">
        <v>1.368</v>
      </c>
      <c r="C23" s="9">
        <v>2.423</v>
      </c>
      <c r="D23" s="9">
        <v>1.763</v>
      </c>
      <c r="E23" s="9">
        <v>0.847</v>
      </c>
      <c r="F23" s="9">
        <v>6.407</v>
      </c>
      <c r="G23" s="9">
        <v>6.028</v>
      </c>
      <c r="H23" s="9">
        <v>4.725</v>
      </c>
      <c r="I23" s="9">
        <v>17.16</v>
      </c>
      <c r="J23" s="9">
        <v>17.294</v>
      </c>
    </row>
    <row r="24" spans="1:10" ht="12.75">
      <c r="A24" s="8"/>
      <c r="B24" s="9"/>
      <c r="C24" s="9"/>
      <c r="D24" s="9"/>
      <c r="E24" s="9"/>
      <c r="F24" s="9"/>
      <c r="G24" s="9"/>
      <c r="H24" s="9"/>
      <c r="I24" s="9"/>
      <c r="J24" s="9"/>
    </row>
    <row r="25" spans="1:10" ht="12.75">
      <c r="A25" s="8" t="s">
        <v>149</v>
      </c>
      <c r="B25" s="9">
        <v>1.398</v>
      </c>
      <c r="C25" s="9">
        <v>2.472</v>
      </c>
      <c r="D25" s="9">
        <v>1.763</v>
      </c>
      <c r="E25" s="9">
        <v>0.933</v>
      </c>
      <c r="F25" s="9">
        <v>6.565</v>
      </c>
      <c r="G25" s="9">
        <v>5.935</v>
      </c>
      <c r="H25" s="9">
        <v>4.388</v>
      </c>
      <c r="I25" s="9">
        <v>16.89</v>
      </c>
      <c r="J25" s="9">
        <v>17.14</v>
      </c>
    </row>
    <row r="26" spans="1:10" ht="12.75">
      <c r="A26" s="8" t="s">
        <v>234</v>
      </c>
      <c r="B26" s="9">
        <v>1.21</v>
      </c>
      <c r="C26" s="9">
        <v>2.263</v>
      </c>
      <c r="D26" s="9">
        <v>1.733</v>
      </c>
      <c r="E26" s="9">
        <v>0.882</v>
      </c>
      <c r="F26" s="9">
        <v>6.09</v>
      </c>
      <c r="G26" s="9">
        <v>6.038</v>
      </c>
      <c r="H26" s="9">
        <v>4.677</v>
      </c>
      <c r="I26" s="9">
        <v>16.805</v>
      </c>
      <c r="J26" s="9">
        <v>16.608</v>
      </c>
    </row>
    <row r="27" spans="1:10" ht="12.75">
      <c r="A27" s="8" t="s">
        <v>235</v>
      </c>
      <c r="B27" s="9">
        <v>1.425</v>
      </c>
      <c r="C27" s="9">
        <v>2.548</v>
      </c>
      <c r="D27" s="9">
        <v>1.872</v>
      </c>
      <c r="E27" s="9">
        <v>1.01</v>
      </c>
      <c r="F27" s="9">
        <v>6.86</v>
      </c>
      <c r="G27" s="9">
        <v>6.015</v>
      </c>
      <c r="H27" s="9">
        <v>4.453</v>
      </c>
      <c r="I27" s="9">
        <v>17.327</v>
      </c>
      <c r="J27" s="9">
        <v>16.593</v>
      </c>
    </row>
    <row r="29" spans="1:2" ht="12.75">
      <c r="A29" s="78" t="s">
        <v>110</v>
      </c>
      <c r="B29" s="78"/>
    </row>
    <row r="30" spans="1:10" ht="12.75">
      <c r="A30" s="8" t="s">
        <v>296</v>
      </c>
      <c r="B30" s="24">
        <v>1.358</v>
      </c>
      <c r="C30" s="24">
        <v>2.567</v>
      </c>
      <c r="D30" s="24">
        <v>1.9</v>
      </c>
      <c r="E30" s="24">
        <v>0.952</v>
      </c>
      <c r="F30" s="24">
        <v>6.775</v>
      </c>
      <c r="G30" s="24">
        <v>6.155</v>
      </c>
      <c r="H30" s="24">
        <v>4.707</v>
      </c>
      <c r="I30" s="24">
        <v>17.638</v>
      </c>
      <c r="J30" s="24">
        <v>17.701</v>
      </c>
    </row>
    <row r="31" spans="1:10" ht="12.75">
      <c r="A31" s="8" t="s">
        <v>238</v>
      </c>
      <c r="B31" s="24">
        <v>1.473</v>
      </c>
      <c r="C31" s="24">
        <v>2.667</v>
      </c>
      <c r="D31" s="24">
        <v>1.952</v>
      </c>
      <c r="E31" s="24">
        <v>1.048</v>
      </c>
      <c r="F31" s="24">
        <v>7.137</v>
      </c>
      <c r="G31" s="24">
        <v>5.602</v>
      </c>
      <c r="H31" s="24">
        <v>4.552</v>
      </c>
      <c r="I31" s="24">
        <v>17.29</v>
      </c>
      <c r="J31" s="24">
        <v>17.581</v>
      </c>
    </row>
    <row r="32" spans="1:10" ht="12.75">
      <c r="A32" s="8" t="s">
        <v>295</v>
      </c>
      <c r="B32" s="24">
        <v>1.377</v>
      </c>
      <c r="C32" s="24">
        <v>2.443</v>
      </c>
      <c r="D32" s="24">
        <v>1.825</v>
      </c>
      <c r="E32" s="24">
        <v>0.865</v>
      </c>
      <c r="F32" s="24">
        <v>6.508</v>
      </c>
      <c r="G32" s="24">
        <v>6.113</v>
      </c>
      <c r="H32" s="24">
        <v>4.592</v>
      </c>
      <c r="I32" s="24">
        <v>17.213</v>
      </c>
      <c r="J32" s="24">
        <v>17.373</v>
      </c>
    </row>
    <row r="33" spans="1:10" ht="12.75">
      <c r="A33" s="8"/>
      <c r="B33" s="24"/>
      <c r="C33" s="24"/>
      <c r="D33" s="24"/>
      <c r="E33" s="24"/>
      <c r="F33" s="24"/>
      <c r="G33" s="24"/>
      <c r="H33" s="24"/>
      <c r="I33" s="24"/>
      <c r="J33" s="24"/>
    </row>
    <row r="34" spans="1:10" ht="12.75">
      <c r="A34" s="8" t="s">
        <v>298</v>
      </c>
      <c r="B34" s="24">
        <v>1.397</v>
      </c>
      <c r="C34" s="24">
        <v>2.63</v>
      </c>
      <c r="D34" s="24">
        <v>1.95</v>
      </c>
      <c r="E34" s="24">
        <v>0.965</v>
      </c>
      <c r="F34" s="24">
        <v>6.945</v>
      </c>
      <c r="G34" s="24">
        <v>6.045</v>
      </c>
      <c r="H34" s="24">
        <v>4.527</v>
      </c>
      <c r="I34" s="24">
        <v>17.517</v>
      </c>
      <c r="J34" s="24">
        <v>17.368</v>
      </c>
    </row>
    <row r="35" spans="1:10" ht="12.75">
      <c r="A35" s="8" t="s">
        <v>237</v>
      </c>
      <c r="B35" s="24">
        <v>1.385</v>
      </c>
      <c r="C35" s="24">
        <v>2.407</v>
      </c>
      <c r="D35" s="24">
        <v>1.737</v>
      </c>
      <c r="E35" s="24">
        <v>0.88</v>
      </c>
      <c r="F35" s="24">
        <v>6.41</v>
      </c>
      <c r="G35" s="24">
        <v>5.633</v>
      </c>
      <c r="H35" s="24">
        <v>4.525</v>
      </c>
      <c r="I35" s="24">
        <v>16.57</v>
      </c>
      <c r="J35" s="24">
        <v>17.127</v>
      </c>
    </row>
    <row r="36" spans="1:10" ht="12.75">
      <c r="A36" s="8" t="s">
        <v>240</v>
      </c>
      <c r="B36" s="24">
        <v>1.368</v>
      </c>
      <c r="C36" s="24">
        <v>2.425</v>
      </c>
      <c r="D36" s="24">
        <v>1.842</v>
      </c>
      <c r="E36" s="24">
        <v>0.955</v>
      </c>
      <c r="F36" s="24">
        <v>6.587</v>
      </c>
      <c r="G36" s="24">
        <v>6.093</v>
      </c>
      <c r="H36" s="24">
        <v>4.805</v>
      </c>
      <c r="I36" s="24">
        <v>17.488</v>
      </c>
      <c r="J36" s="24">
        <v>16.944</v>
      </c>
    </row>
    <row r="37" spans="1:10" ht="12.75">
      <c r="A37" s="8"/>
      <c r="B37" s="24"/>
      <c r="C37" s="24"/>
      <c r="D37" s="24"/>
      <c r="E37" s="24"/>
      <c r="F37" s="24"/>
      <c r="G37" s="24"/>
      <c r="H37" s="24"/>
      <c r="I37" s="24"/>
      <c r="J37" s="24"/>
    </row>
    <row r="38" spans="1:10" ht="12.75">
      <c r="A38" s="8" t="s">
        <v>297</v>
      </c>
      <c r="B38" s="24">
        <v>1.3</v>
      </c>
      <c r="C38" s="24">
        <v>2.387</v>
      </c>
      <c r="D38" s="24">
        <v>1.762</v>
      </c>
      <c r="E38" s="24">
        <v>0.857</v>
      </c>
      <c r="F38" s="24">
        <v>6.305</v>
      </c>
      <c r="G38" s="24">
        <v>5.87</v>
      </c>
      <c r="H38" s="24">
        <v>4.617</v>
      </c>
      <c r="I38" s="24">
        <v>16.792</v>
      </c>
      <c r="J38" s="24">
        <v>16.87</v>
      </c>
    </row>
    <row r="39" spans="1:10" ht="12.75">
      <c r="A39" s="8" t="s">
        <v>294</v>
      </c>
      <c r="B39" s="24">
        <v>1.2</v>
      </c>
      <c r="C39" s="24">
        <v>2.298</v>
      </c>
      <c r="D39" s="24">
        <v>1.768</v>
      </c>
      <c r="E39" s="24">
        <v>0.843</v>
      </c>
      <c r="F39" s="24">
        <v>6.112</v>
      </c>
      <c r="G39" s="24">
        <v>5.905</v>
      </c>
      <c r="H39" s="24">
        <v>4.783</v>
      </c>
      <c r="I39" s="24">
        <v>16.8</v>
      </c>
      <c r="J39" s="24">
        <v>16.519</v>
      </c>
    </row>
    <row r="40" spans="1:10" ht="12.75">
      <c r="A40" s="20" t="s">
        <v>239</v>
      </c>
      <c r="B40" s="56">
        <v>1.365</v>
      </c>
      <c r="C40" s="56">
        <v>2.335</v>
      </c>
      <c r="D40" s="56">
        <v>1.652</v>
      </c>
      <c r="E40" s="56">
        <v>0.918</v>
      </c>
      <c r="F40" s="56">
        <v>6.27</v>
      </c>
      <c r="G40" s="56">
        <v>5.508</v>
      </c>
      <c r="H40" s="56">
        <v>4.612</v>
      </c>
      <c r="I40" s="56">
        <v>16.39</v>
      </c>
      <c r="J40" s="56">
        <v>16.45</v>
      </c>
    </row>
    <row r="42" spans="1:10" ht="12.75">
      <c r="A42" s="7" t="s">
        <v>12</v>
      </c>
      <c r="B42" s="12">
        <v>1.411</v>
      </c>
      <c r="C42" s="12">
        <v>2.545</v>
      </c>
      <c r="D42" s="12">
        <v>1.89</v>
      </c>
      <c r="E42" s="12">
        <v>0.963</v>
      </c>
      <c r="F42" s="12">
        <v>6.808</v>
      </c>
      <c r="G42" s="12">
        <v>6.046</v>
      </c>
      <c r="H42" s="12">
        <v>4.639</v>
      </c>
      <c r="I42" s="12">
        <v>17.494</v>
      </c>
      <c r="J42" s="12"/>
    </row>
    <row r="43" spans="1:10" ht="12.75">
      <c r="A43" s="7" t="s">
        <v>13</v>
      </c>
      <c r="B43" s="12">
        <v>0.166</v>
      </c>
      <c r="C43" s="12">
        <v>0.417</v>
      </c>
      <c r="D43" s="12">
        <v>0.275</v>
      </c>
      <c r="E43" s="12">
        <v>0.16</v>
      </c>
      <c r="F43" s="12">
        <v>0.906</v>
      </c>
      <c r="G43" s="28" t="s">
        <v>244</v>
      </c>
      <c r="H43" s="28" t="s">
        <v>245</v>
      </c>
      <c r="I43" s="12">
        <v>1.511</v>
      </c>
      <c r="J43" s="12"/>
    </row>
    <row r="44" spans="1:10" ht="12.75">
      <c r="A44" s="7" t="s">
        <v>14</v>
      </c>
      <c r="B44" s="21">
        <v>10.288</v>
      </c>
      <c r="C44" s="21">
        <v>14.329</v>
      </c>
      <c r="D44" s="21">
        <v>12.703</v>
      </c>
      <c r="E44" s="21">
        <v>14.571</v>
      </c>
      <c r="F44" s="21">
        <v>11.637</v>
      </c>
      <c r="G44" s="21">
        <v>8.281</v>
      </c>
      <c r="H44" s="21">
        <v>8.142</v>
      </c>
      <c r="I44" s="21">
        <v>7.552</v>
      </c>
      <c r="J44" s="21"/>
    </row>
    <row r="45" spans="1:10" ht="12.75">
      <c r="A45" s="7" t="s">
        <v>15</v>
      </c>
      <c r="B45" s="21">
        <v>11.76470588235294</v>
      </c>
      <c r="C45" s="21">
        <v>16.38506876227898</v>
      </c>
      <c r="D45" s="21">
        <v>14.550264550264552</v>
      </c>
      <c r="E45" s="21">
        <v>16.614745586708203</v>
      </c>
      <c r="F45" s="21">
        <v>13.307873090481786</v>
      </c>
      <c r="G45" s="21">
        <v>9.47734039034072</v>
      </c>
      <c r="H45" s="21">
        <v>9.312351799956886</v>
      </c>
      <c r="I45" s="21">
        <v>8.63724705613353</v>
      </c>
      <c r="J45" s="21"/>
    </row>
    <row r="46" spans="1:10" ht="12.75">
      <c r="A46" s="10" t="s">
        <v>16</v>
      </c>
      <c r="B46" s="46">
        <v>42.564102564102555</v>
      </c>
      <c r="C46" s="46">
        <v>41.20553359683794</v>
      </c>
      <c r="D46" s="46">
        <v>42.242703533026116</v>
      </c>
      <c r="E46" s="46">
        <v>28.31858407079646</v>
      </c>
      <c r="F46" s="46">
        <v>37.577768560763175</v>
      </c>
      <c r="G46" s="46">
        <v>56.45320197044337</v>
      </c>
      <c r="H46" s="46">
        <v>86.74698795180718</v>
      </c>
      <c r="I46" s="46">
        <v>56.00444773906597</v>
      </c>
      <c r="J46" s="22"/>
    </row>
    <row r="47" ht="12.75">
      <c r="A47" s="3"/>
    </row>
    <row r="48" spans="1:10" ht="12.75">
      <c r="A48" s="71" t="s">
        <v>118</v>
      </c>
      <c r="B48" s="71"/>
      <c r="C48" s="71"/>
      <c r="D48" s="71"/>
      <c r="E48" s="71"/>
      <c r="F48" s="35"/>
      <c r="G48" s="35"/>
      <c r="H48" s="71" t="s">
        <v>18</v>
      </c>
      <c r="I48" s="71"/>
      <c r="J48" s="71"/>
    </row>
    <row r="49" spans="1:10" ht="12.75">
      <c r="A49" s="71" t="s">
        <v>60</v>
      </c>
      <c r="B49" s="71"/>
      <c r="C49" s="71"/>
      <c r="D49" s="71"/>
      <c r="E49" s="71"/>
      <c r="F49" s="35"/>
      <c r="G49" s="35"/>
      <c r="H49" s="71" t="s">
        <v>20</v>
      </c>
      <c r="I49" s="71"/>
      <c r="J49" s="71"/>
    </row>
    <row r="50" spans="1:10" ht="12.75">
      <c r="A50" s="70" t="s">
        <v>129</v>
      </c>
      <c r="B50" s="70"/>
      <c r="C50" s="70"/>
      <c r="D50" s="70"/>
      <c r="E50" s="70"/>
      <c r="F50" s="70"/>
      <c r="G50" s="35"/>
      <c r="H50" s="71" t="s">
        <v>229</v>
      </c>
      <c r="I50" s="71"/>
      <c r="J50" s="71"/>
    </row>
    <row r="51" spans="1:10" ht="12.75">
      <c r="A51" s="72" t="s">
        <v>230</v>
      </c>
      <c r="B51" s="72"/>
      <c r="C51" s="72"/>
      <c r="G51" s="35"/>
      <c r="H51" s="71" t="s">
        <v>243</v>
      </c>
      <c r="I51" s="71"/>
      <c r="J51" s="71"/>
    </row>
    <row r="52" spans="1:8" ht="12.75">
      <c r="A52" s="69" t="s">
        <v>231</v>
      </c>
      <c r="B52" s="69"/>
      <c r="C52" s="69"/>
      <c r="D52" s="4"/>
      <c r="E52" s="4"/>
      <c r="F52" s="4"/>
      <c r="G52" s="4"/>
      <c r="H52" s="4"/>
    </row>
    <row r="53" spans="1:10" ht="12.75">
      <c r="A53" s="71" t="s">
        <v>247</v>
      </c>
      <c r="B53" s="71"/>
      <c r="C53" s="71"/>
      <c r="D53" s="71"/>
      <c r="E53" s="71"/>
      <c r="F53" s="71"/>
      <c r="G53" s="71"/>
      <c r="H53" s="71"/>
      <c r="I53" s="71"/>
      <c r="J53" s="71"/>
    </row>
    <row r="56" spans="2:9" ht="12.75">
      <c r="B56" s="31">
        <f>B43/((MAX(B9:B40))-(MIN(B9:B40)))*100</f>
        <v>42.564102564102555</v>
      </c>
      <c r="C56" s="31">
        <f aca="true" t="shared" si="0" ref="C56:I56">C43/((MAX(C9:C40))-(MIN(C9:C40)))*100</f>
        <v>41.20553359683794</v>
      </c>
      <c r="D56" s="31">
        <f t="shared" si="0"/>
        <v>42.242703533026116</v>
      </c>
      <c r="E56" s="31">
        <f t="shared" si="0"/>
        <v>28.31858407079646</v>
      </c>
      <c r="F56" s="31">
        <f t="shared" si="0"/>
        <v>37.577768560763175</v>
      </c>
      <c r="G56" s="31" t="e">
        <f t="shared" si="0"/>
        <v>#VALUE!</v>
      </c>
      <c r="H56" s="31" t="e">
        <f t="shared" si="0"/>
        <v>#VALUE!</v>
      </c>
      <c r="I56" s="31">
        <f t="shared" si="0"/>
        <v>56.00444773906597</v>
      </c>
    </row>
  </sheetData>
  <mergeCells count="19">
    <mergeCell ref="B7:J7"/>
    <mergeCell ref="H50:J50"/>
    <mergeCell ref="B5:F5"/>
    <mergeCell ref="A3:J3"/>
    <mergeCell ref="A8:B8"/>
    <mergeCell ref="A29:B29"/>
    <mergeCell ref="H48:J48"/>
    <mergeCell ref="H49:J49"/>
    <mergeCell ref="A48:E48"/>
    <mergeCell ref="A49:E49"/>
    <mergeCell ref="A1:J1"/>
    <mergeCell ref="A2:J2"/>
    <mergeCell ref="A4:J4"/>
    <mergeCell ref="I5:J5"/>
    <mergeCell ref="A52:C52"/>
    <mergeCell ref="A50:F50"/>
    <mergeCell ref="A53:J53"/>
    <mergeCell ref="A51:C51"/>
    <mergeCell ref="H51:J51"/>
  </mergeCells>
  <printOptions horizontalCentered="1" verticalCentered="1"/>
  <pageMargins left="0.75" right="0.75" top="0.6" bottom="0.69" header="0" footer="0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58"/>
  <sheetViews>
    <sheetView view="pageBreakPreview" zoomScaleSheetLayoutView="100" workbookViewId="0" topLeftCell="A1">
      <selection activeCell="A2" sqref="A2:H2"/>
    </sheetView>
  </sheetViews>
  <sheetFormatPr defaultColWidth="9.140625" defaultRowHeight="12.75"/>
  <cols>
    <col min="1" max="1" width="10.7109375" style="4" customWidth="1"/>
    <col min="2" max="16384" width="9.140625" style="4" customWidth="1"/>
  </cols>
  <sheetData>
    <row r="1" spans="1:8" ht="14.25" customHeight="1">
      <c r="A1" s="86" t="s">
        <v>0</v>
      </c>
      <c r="B1" s="86"/>
      <c r="C1" s="86"/>
      <c r="D1" s="86"/>
      <c r="E1" s="86"/>
      <c r="F1" s="86"/>
      <c r="G1" s="86"/>
      <c r="H1" s="86"/>
    </row>
    <row r="2" spans="1:8" ht="12" customHeight="1">
      <c r="A2" s="82" t="s">
        <v>151</v>
      </c>
      <c r="B2" s="82"/>
      <c r="C2" s="82"/>
      <c r="D2" s="82"/>
      <c r="E2" s="82"/>
      <c r="F2" s="82"/>
      <c r="G2" s="82"/>
      <c r="H2" s="82"/>
    </row>
    <row r="3" spans="1:8" ht="12" customHeight="1">
      <c r="A3" s="82" t="s">
        <v>152</v>
      </c>
      <c r="B3" s="82"/>
      <c r="C3" s="82"/>
      <c r="D3" s="82"/>
      <c r="E3" s="82"/>
      <c r="F3" s="82"/>
      <c r="G3" s="82"/>
      <c r="H3" s="82"/>
    </row>
    <row r="4" spans="1:8" ht="12" customHeight="1">
      <c r="A4" s="82" t="s">
        <v>65</v>
      </c>
      <c r="B4" s="82"/>
      <c r="C4" s="82"/>
      <c r="D4" s="82"/>
      <c r="E4" s="82"/>
      <c r="F4" s="82"/>
      <c r="G4" s="82"/>
      <c r="H4" s="82"/>
    </row>
    <row r="5" spans="1:8" ht="12.75">
      <c r="A5" s="80" t="s">
        <v>25</v>
      </c>
      <c r="B5" s="80"/>
      <c r="C5" s="80"/>
      <c r="D5" s="80"/>
      <c r="E5" s="80"/>
      <c r="F5" s="80"/>
      <c r="G5" s="80"/>
      <c r="H5" s="80"/>
    </row>
    <row r="6" spans="2:8" ht="12.75">
      <c r="B6" s="80">
        <v>2002</v>
      </c>
      <c r="C6" s="80"/>
      <c r="D6" s="80"/>
      <c r="E6" s="80"/>
      <c r="F6" s="80"/>
      <c r="G6" s="80"/>
      <c r="H6" s="5"/>
    </row>
    <row r="7" spans="1:8" ht="12.75">
      <c r="A7" s="15" t="s">
        <v>26</v>
      </c>
      <c r="B7" s="16" t="s">
        <v>66</v>
      </c>
      <c r="C7" s="16" t="s">
        <v>67</v>
      </c>
      <c r="D7" s="16" t="s">
        <v>68</v>
      </c>
      <c r="E7" s="16" t="s">
        <v>69</v>
      </c>
      <c r="F7" s="16" t="s">
        <v>70</v>
      </c>
      <c r="G7" s="27" t="s">
        <v>9</v>
      </c>
      <c r="H7" s="27" t="s">
        <v>31</v>
      </c>
    </row>
    <row r="8" spans="2:8" ht="12.75">
      <c r="B8" s="80" t="s">
        <v>71</v>
      </c>
      <c r="C8" s="80"/>
      <c r="D8" s="80"/>
      <c r="E8" s="80"/>
      <c r="F8" s="80"/>
      <c r="G8" s="80"/>
      <c r="H8" s="80"/>
    </row>
    <row r="9" spans="2:8" ht="12.75">
      <c r="B9" s="14"/>
      <c r="C9" s="14"/>
      <c r="D9" s="14"/>
      <c r="E9" s="14"/>
      <c r="F9" s="14"/>
      <c r="G9" s="14"/>
      <c r="H9" s="14"/>
    </row>
    <row r="10" spans="1:8" ht="12.75">
      <c r="A10" s="4" t="s">
        <v>72</v>
      </c>
      <c r="B10" s="30">
        <v>2.77</v>
      </c>
      <c r="C10" s="30">
        <v>2.493</v>
      </c>
      <c r="D10" s="30">
        <v>1.692</v>
      </c>
      <c r="E10" s="30">
        <v>1.938</v>
      </c>
      <c r="F10" s="30">
        <v>1.288</v>
      </c>
      <c r="G10" s="28">
        <v>10.177</v>
      </c>
      <c r="H10" s="28">
        <v>10.25</v>
      </c>
    </row>
    <row r="11" spans="1:8" ht="12.75">
      <c r="A11" s="4" t="s">
        <v>73</v>
      </c>
      <c r="B11" s="30">
        <v>2.65</v>
      </c>
      <c r="C11" s="30">
        <v>2.443</v>
      </c>
      <c r="D11" s="30">
        <v>1.765</v>
      </c>
      <c r="E11" s="30">
        <v>1.895</v>
      </c>
      <c r="F11" s="30">
        <v>1.27</v>
      </c>
      <c r="G11" s="28">
        <v>10.025</v>
      </c>
      <c r="H11" s="28">
        <v>10.077</v>
      </c>
    </row>
    <row r="12" spans="1:8" ht="12.75">
      <c r="A12" s="4" t="s">
        <v>74</v>
      </c>
      <c r="B12" s="30">
        <v>2.715</v>
      </c>
      <c r="C12" s="30">
        <v>2.582</v>
      </c>
      <c r="D12" s="30">
        <v>1.62</v>
      </c>
      <c r="E12" s="30">
        <v>1.852</v>
      </c>
      <c r="F12" s="30">
        <v>1.255</v>
      </c>
      <c r="G12" s="28">
        <v>10.028</v>
      </c>
      <c r="H12" s="28">
        <v>10.044</v>
      </c>
    </row>
    <row r="13" spans="1:8" ht="12.75">
      <c r="A13" s="4" t="s">
        <v>75</v>
      </c>
      <c r="B13" s="30">
        <v>2.497</v>
      </c>
      <c r="C13" s="30">
        <v>2.398</v>
      </c>
      <c r="D13" s="30">
        <v>1.645</v>
      </c>
      <c r="E13" s="30">
        <v>1.888</v>
      </c>
      <c r="F13" s="30">
        <v>1.22</v>
      </c>
      <c r="G13" s="28">
        <v>9.653</v>
      </c>
      <c r="H13" s="28">
        <v>10.042</v>
      </c>
    </row>
    <row r="14" spans="2:8" ht="12.75">
      <c r="B14" s="30"/>
      <c r="C14" s="30"/>
      <c r="D14" s="30"/>
      <c r="E14" s="30"/>
      <c r="F14" s="30"/>
      <c r="G14" s="28"/>
      <c r="H14" s="28"/>
    </row>
    <row r="15" spans="1:8" ht="12.75">
      <c r="A15" s="4" t="s">
        <v>76</v>
      </c>
      <c r="B15" s="30">
        <v>2.66</v>
      </c>
      <c r="C15" s="30">
        <v>2.555</v>
      </c>
      <c r="D15" s="30">
        <v>1.77</v>
      </c>
      <c r="E15" s="30">
        <v>1.95</v>
      </c>
      <c r="F15" s="30">
        <v>1.345</v>
      </c>
      <c r="G15" s="28">
        <v>10.28</v>
      </c>
      <c r="H15" s="28">
        <v>10.021</v>
      </c>
    </row>
    <row r="16" spans="1:8" ht="12.75">
      <c r="A16" s="4" t="s">
        <v>77</v>
      </c>
      <c r="B16" s="30">
        <v>2.5</v>
      </c>
      <c r="C16" s="30">
        <v>2.3</v>
      </c>
      <c r="D16" s="30">
        <v>1.702</v>
      </c>
      <c r="E16" s="30">
        <v>1.82</v>
      </c>
      <c r="F16" s="30">
        <v>1.27</v>
      </c>
      <c r="G16" s="28">
        <v>9.595</v>
      </c>
      <c r="H16" s="28">
        <v>10.011</v>
      </c>
    </row>
    <row r="17" spans="1:8" ht="12.75">
      <c r="A17" s="4" t="s">
        <v>78</v>
      </c>
      <c r="B17" s="30">
        <v>2.543</v>
      </c>
      <c r="C17" s="30">
        <v>2.362</v>
      </c>
      <c r="D17" s="30">
        <v>1.712</v>
      </c>
      <c r="E17" s="30">
        <v>1.868</v>
      </c>
      <c r="F17" s="30">
        <v>1.235</v>
      </c>
      <c r="G17" s="28">
        <v>9.715</v>
      </c>
      <c r="H17" s="28">
        <v>9.968</v>
      </c>
    </row>
    <row r="18" spans="1:8" ht="12.75">
      <c r="A18" s="4" t="s">
        <v>79</v>
      </c>
      <c r="B18" s="30">
        <v>2.74</v>
      </c>
      <c r="C18" s="30">
        <v>2.428</v>
      </c>
      <c r="D18" s="30">
        <v>1.63</v>
      </c>
      <c r="E18" s="30">
        <v>1.86</v>
      </c>
      <c r="F18" s="30">
        <v>1.288</v>
      </c>
      <c r="G18" s="28">
        <v>9.945</v>
      </c>
      <c r="H18" s="28">
        <v>9.898</v>
      </c>
    </row>
    <row r="19" spans="2:8" ht="12.75">
      <c r="B19" s="30"/>
      <c r="C19" s="30"/>
      <c r="D19" s="30"/>
      <c r="E19" s="30"/>
      <c r="F19" s="30"/>
      <c r="G19" s="28"/>
      <c r="H19" s="28"/>
    </row>
    <row r="20" spans="1:8" ht="12.75">
      <c r="A20" s="4" t="s">
        <v>80</v>
      </c>
      <c r="B20" s="30">
        <v>2.668</v>
      </c>
      <c r="C20" s="30">
        <v>2.537</v>
      </c>
      <c r="D20" s="30">
        <v>1.712</v>
      </c>
      <c r="E20" s="30">
        <v>1.858</v>
      </c>
      <c r="F20" s="30">
        <v>1.275</v>
      </c>
      <c r="G20" s="28">
        <v>10.048</v>
      </c>
      <c r="H20" s="28">
        <v>9.809</v>
      </c>
    </row>
    <row r="21" spans="1:8" ht="12.75">
      <c r="A21" s="4" t="s">
        <v>81</v>
      </c>
      <c r="B21" s="30">
        <v>2.44</v>
      </c>
      <c r="C21" s="30">
        <v>2.408</v>
      </c>
      <c r="D21" s="30">
        <v>1.753</v>
      </c>
      <c r="E21" s="30">
        <v>1.962</v>
      </c>
      <c r="F21" s="30">
        <v>1.335</v>
      </c>
      <c r="G21" s="28">
        <v>9.9</v>
      </c>
      <c r="H21" s="28">
        <v>9.809</v>
      </c>
    </row>
    <row r="22" spans="1:8" ht="12.75">
      <c r="A22" s="4" t="s">
        <v>82</v>
      </c>
      <c r="B22" s="30">
        <v>2.43</v>
      </c>
      <c r="C22" s="30">
        <v>2.338</v>
      </c>
      <c r="D22" s="30">
        <v>1.723</v>
      </c>
      <c r="E22" s="30">
        <v>1.87</v>
      </c>
      <c r="F22" s="30">
        <v>1.22</v>
      </c>
      <c r="G22" s="28">
        <v>9.587</v>
      </c>
      <c r="H22" s="28">
        <v>9.803</v>
      </c>
    </row>
    <row r="23" spans="1:8" ht="12.75">
      <c r="A23" s="4" t="s">
        <v>83</v>
      </c>
      <c r="B23" s="30">
        <v>2.382</v>
      </c>
      <c r="C23" s="30">
        <v>2.533</v>
      </c>
      <c r="D23" s="30">
        <v>1.688</v>
      </c>
      <c r="E23" s="30">
        <v>1.852</v>
      </c>
      <c r="F23" s="30">
        <v>1.327</v>
      </c>
      <c r="G23" s="28">
        <v>9.788</v>
      </c>
      <c r="H23" s="28">
        <v>9.778</v>
      </c>
    </row>
    <row r="24" spans="2:8" ht="12.75">
      <c r="B24" s="30"/>
      <c r="C24" s="30"/>
      <c r="D24" s="30"/>
      <c r="E24" s="30"/>
      <c r="F24" s="30"/>
      <c r="G24" s="28"/>
      <c r="H24" s="28"/>
    </row>
    <row r="25" spans="1:8" ht="12.75">
      <c r="A25" s="4" t="s">
        <v>84</v>
      </c>
      <c r="B25" s="30">
        <v>2.455</v>
      </c>
      <c r="C25" s="30">
        <v>2.38</v>
      </c>
      <c r="D25" s="30">
        <v>1.648</v>
      </c>
      <c r="E25" s="30">
        <v>1.942</v>
      </c>
      <c r="F25" s="30">
        <v>1.305</v>
      </c>
      <c r="G25" s="28">
        <v>9.74</v>
      </c>
      <c r="H25" s="28">
        <v>9.765</v>
      </c>
    </row>
    <row r="26" spans="1:8" ht="12.75">
      <c r="A26" s="4" t="s">
        <v>85</v>
      </c>
      <c r="B26" s="30">
        <v>2.585</v>
      </c>
      <c r="C26" s="30">
        <v>2.415</v>
      </c>
      <c r="D26" s="30">
        <v>1.592</v>
      </c>
      <c r="E26" s="30">
        <v>1.882</v>
      </c>
      <c r="F26" s="30">
        <v>1.235</v>
      </c>
      <c r="G26" s="28">
        <v>9.71</v>
      </c>
      <c r="H26" s="28">
        <v>9.737</v>
      </c>
    </row>
    <row r="27" spans="1:8" ht="12.75">
      <c r="A27" s="4" t="s">
        <v>86</v>
      </c>
      <c r="B27" s="30">
        <v>2.457</v>
      </c>
      <c r="C27" s="30">
        <v>2.368</v>
      </c>
      <c r="D27" s="30">
        <v>1.66</v>
      </c>
      <c r="E27" s="30">
        <v>1.903</v>
      </c>
      <c r="F27" s="30">
        <v>1.308</v>
      </c>
      <c r="G27" s="28">
        <v>9.7</v>
      </c>
      <c r="H27" s="28">
        <v>9.716</v>
      </c>
    </row>
    <row r="28" spans="1:8" ht="12.75">
      <c r="A28" s="4" t="s">
        <v>87</v>
      </c>
      <c r="B28" s="30">
        <v>2.56</v>
      </c>
      <c r="C28" s="30">
        <v>2.455</v>
      </c>
      <c r="D28" s="30">
        <v>1.653</v>
      </c>
      <c r="E28" s="30">
        <v>1.85</v>
      </c>
      <c r="F28" s="30">
        <v>1.253</v>
      </c>
      <c r="G28" s="28">
        <v>9.77</v>
      </c>
      <c r="H28" s="28">
        <v>9.706</v>
      </c>
    </row>
    <row r="29" spans="2:8" ht="12.75">
      <c r="B29" s="30"/>
      <c r="C29" s="30"/>
      <c r="D29" s="30"/>
      <c r="E29" s="30"/>
      <c r="F29" s="30"/>
      <c r="G29" s="28"/>
      <c r="H29" s="28"/>
    </row>
    <row r="30" spans="1:8" ht="12.75">
      <c r="A30" s="4" t="s">
        <v>88</v>
      </c>
      <c r="B30" s="30">
        <v>2.428</v>
      </c>
      <c r="C30" s="30">
        <v>2.355</v>
      </c>
      <c r="D30" s="30">
        <v>1.57</v>
      </c>
      <c r="E30" s="30">
        <v>1.8</v>
      </c>
      <c r="F30" s="30">
        <v>1.227</v>
      </c>
      <c r="G30" s="28">
        <v>9.375</v>
      </c>
      <c r="H30" s="28">
        <v>9.68</v>
      </c>
    </row>
    <row r="31" spans="1:8" ht="12.75">
      <c r="A31" s="4" t="s">
        <v>89</v>
      </c>
      <c r="B31" s="30">
        <v>2.638</v>
      </c>
      <c r="C31" s="30">
        <v>2.457</v>
      </c>
      <c r="D31" s="30">
        <v>1.56</v>
      </c>
      <c r="E31" s="30">
        <v>1.832</v>
      </c>
      <c r="F31" s="30">
        <v>1.222</v>
      </c>
      <c r="G31" s="28">
        <v>9.715</v>
      </c>
      <c r="H31" s="28">
        <v>9.673</v>
      </c>
    </row>
    <row r="32" spans="1:8" ht="12.75">
      <c r="A32" s="4" t="s">
        <v>90</v>
      </c>
      <c r="B32" s="30">
        <v>2.733</v>
      </c>
      <c r="C32" s="30">
        <v>2.378</v>
      </c>
      <c r="D32" s="30">
        <v>1.625</v>
      </c>
      <c r="E32" s="30">
        <v>1.857</v>
      </c>
      <c r="F32" s="30">
        <v>1.25</v>
      </c>
      <c r="G32" s="28">
        <v>9.847</v>
      </c>
      <c r="H32" s="28">
        <v>9.661</v>
      </c>
    </row>
    <row r="33" spans="1:8" ht="12.75">
      <c r="A33" s="4" t="s">
        <v>91</v>
      </c>
      <c r="B33" s="30">
        <v>2.485</v>
      </c>
      <c r="C33" s="30">
        <v>2.435</v>
      </c>
      <c r="D33" s="30">
        <v>1.658</v>
      </c>
      <c r="E33" s="30">
        <v>1.872</v>
      </c>
      <c r="F33" s="30">
        <v>1.185</v>
      </c>
      <c r="G33" s="28">
        <v>9.635</v>
      </c>
      <c r="H33" s="28">
        <v>9.638</v>
      </c>
    </row>
    <row r="34" spans="2:8" ht="12.75">
      <c r="B34" s="30"/>
      <c r="C34" s="30"/>
      <c r="D34" s="30"/>
      <c r="E34" s="30"/>
      <c r="F34" s="30"/>
      <c r="G34" s="28"/>
      <c r="H34" s="28"/>
    </row>
    <row r="35" spans="1:8" ht="12.75">
      <c r="A35" s="4" t="s">
        <v>53</v>
      </c>
      <c r="B35" s="30">
        <v>2.598</v>
      </c>
      <c r="C35" s="30">
        <v>2.32</v>
      </c>
      <c r="D35" s="30">
        <v>1.66</v>
      </c>
      <c r="E35" s="30">
        <v>1.822</v>
      </c>
      <c r="F35" s="30">
        <v>1.263</v>
      </c>
      <c r="G35" s="28">
        <v>9.665</v>
      </c>
      <c r="H35" s="28">
        <v>9.597</v>
      </c>
    </row>
    <row r="36" spans="1:8" ht="12.75">
      <c r="A36" s="4" t="s">
        <v>92</v>
      </c>
      <c r="B36" s="30">
        <v>2.265</v>
      </c>
      <c r="C36" s="30">
        <v>2.335</v>
      </c>
      <c r="D36" s="30">
        <v>1.73</v>
      </c>
      <c r="E36" s="30">
        <v>1.918</v>
      </c>
      <c r="F36" s="30">
        <v>1.278</v>
      </c>
      <c r="G36" s="28">
        <v>9.53</v>
      </c>
      <c r="H36" s="28">
        <v>9.577</v>
      </c>
    </row>
    <row r="37" spans="1:8" ht="12.75">
      <c r="A37" s="4" t="s">
        <v>33</v>
      </c>
      <c r="B37" s="30">
        <v>2.485</v>
      </c>
      <c r="C37" s="30">
        <v>2.303</v>
      </c>
      <c r="D37" s="30">
        <v>1.655</v>
      </c>
      <c r="E37" s="30">
        <v>1.89</v>
      </c>
      <c r="F37" s="30">
        <v>1.298</v>
      </c>
      <c r="G37" s="28">
        <v>9.627</v>
      </c>
      <c r="H37" s="28">
        <v>9.569</v>
      </c>
    </row>
    <row r="38" spans="1:8" ht="12.75">
      <c r="A38" s="4" t="s">
        <v>93</v>
      </c>
      <c r="B38" s="30">
        <v>2.267</v>
      </c>
      <c r="C38" s="30">
        <v>2.41</v>
      </c>
      <c r="D38" s="30">
        <v>1.618</v>
      </c>
      <c r="E38" s="30">
        <v>1.865</v>
      </c>
      <c r="F38" s="30">
        <v>1.26</v>
      </c>
      <c r="G38" s="28">
        <v>9.42</v>
      </c>
      <c r="H38" s="28">
        <v>9.464</v>
      </c>
    </row>
    <row r="39" spans="2:8" ht="12.75">
      <c r="B39" s="30"/>
      <c r="C39" s="30"/>
      <c r="D39" s="30"/>
      <c r="E39" s="30"/>
      <c r="F39" s="30"/>
      <c r="G39" s="28"/>
      <c r="H39" s="28"/>
    </row>
    <row r="40" spans="1:8" ht="12.75">
      <c r="A40" s="4" t="s">
        <v>94</v>
      </c>
      <c r="B40" s="30">
        <v>2.298</v>
      </c>
      <c r="C40" s="30">
        <v>2.28</v>
      </c>
      <c r="D40" s="30">
        <v>1.595</v>
      </c>
      <c r="E40" s="30">
        <v>1.795</v>
      </c>
      <c r="F40" s="30">
        <v>1.192</v>
      </c>
      <c r="G40" s="28">
        <v>9.16</v>
      </c>
      <c r="H40" s="28">
        <v>9.453</v>
      </c>
    </row>
    <row r="41" spans="1:8" ht="12.75">
      <c r="A41" s="4" t="s">
        <v>95</v>
      </c>
      <c r="B41" s="30">
        <v>2.523</v>
      </c>
      <c r="C41" s="30">
        <v>2.315</v>
      </c>
      <c r="D41" s="30">
        <v>1.558</v>
      </c>
      <c r="E41" s="30">
        <v>1.84</v>
      </c>
      <c r="F41" s="30">
        <v>1.227</v>
      </c>
      <c r="G41" s="28">
        <v>9.465</v>
      </c>
      <c r="H41" s="28">
        <v>9.393</v>
      </c>
    </row>
    <row r="42" spans="1:8" ht="12.75">
      <c r="A42" s="4" t="s">
        <v>96</v>
      </c>
      <c r="B42" s="30">
        <v>2.335</v>
      </c>
      <c r="C42" s="30">
        <v>2.237</v>
      </c>
      <c r="D42" s="30">
        <v>1.643</v>
      </c>
      <c r="E42" s="30">
        <v>1.76</v>
      </c>
      <c r="F42" s="30">
        <v>1.267</v>
      </c>
      <c r="G42" s="28">
        <v>9.243</v>
      </c>
      <c r="H42" s="28">
        <v>9.385</v>
      </c>
    </row>
    <row r="43" spans="1:8" ht="12.75">
      <c r="A43" s="4" t="s">
        <v>97</v>
      </c>
      <c r="B43" s="30">
        <v>2.44</v>
      </c>
      <c r="C43" s="30">
        <v>2.435</v>
      </c>
      <c r="D43" s="30">
        <v>1.705</v>
      </c>
      <c r="E43" s="30">
        <v>1.908</v>
      </c>
      <c r="F43" s="30">
        <v>1.263</v>
      </c>
      <c r="G43" s="28">
        <v>9.75</v>
      </c>
      <c r="H43" s="28">
        <v>9.373</v>
      </c>
    </row>
    <row r="44" spans="2:8" ht="12.75">
      <c r="B44" s="30"/>
      <c r="C44" s="30"/>
      <c r="D44" s="30"/>
      <c r="E44" s="30"/>
      <c r="F44" s="30"/>
      <c r="G44" s="28"/>
      <c r="H44" s="28"/>
    </row>
    <row r="45" spans="1:8" ht="12.75">
      <c r="A45" s="4" t="s">
        <v>98</v>
      </c>
      <c r="B45" s="30">
        <v>2.565</v>
      </c>
      <c r="C45" s="30">
        <v>2.37</v>
      </c>
      <c r="D45" s="30">
        <v>1.558</v>
      </c>
      <c r="E45" s="30">
        <v>1.8</v>
      </c>
      <c r="F45" s="30">
        <v>1.125</v>
      </c>
      <c r="G45" s="28">
        <v>9.422</v>
      </c>
      <c r="H45" s="28">
        <v>9.363</v>
      </c>
    </row>
    <row r="46" spans="1:8" ht="12.75">
      <c r="A46" s="4" t="s">
        <v>99</v>
      </c>
      <c r="B46" s="30">
        <v>2.557</v>
      </c>
      <c r="C46" s="30">
        <v>2.338</v>
      </c>
      <c r="D46" s="30">
        <v>1.49</v>
      </c>
      <c r="E46" s="30">
        <v>1.81</v>
      </c>
      <c r="F46" s="30">
        <v>1.195</v>
      </c>
      <c r="G46" s="28">
        <v>9.392</v>
      </c>
      <c r="H46" s="28">
        <v>9.363</v>
      </c>
    </row>
    <row r="47" spans="1:8" ht="12.75">
      <c r="A47" s="4" t="s">
        <v>100</v>
      </c>
      <c r="B47" s="30">
        <v>2.763</v>
      </c>
      <c r="C47" s="30">
        <v>2.3</v>
      </c>
      <c r="D47" s="30">
        <v>1.558</v>
      </c>
      <c r="E47" s="30">
        <v>1.785</v>
      </c>
      <c r="F47" s="30">
        <v>1.173</v>
      </c>
      <c r="G47" s="28">
        <v>9.58</v>
      </c>
      <c r="H47" s="28">
        <v>9.359</v>
      </c>
    </row>
    <row r="48" spans="1:8" ht="12.75">
      <c r="A48" s="4" t="s">
        <v>101</v>
      </c>
      <c r="B48" s="30">
        <v>2.577</v>
      </c>
      <c r="C48" s="30">
        <v>2.315</v>
      </c>
      <c r="D48" s="30">
        <v>1.6</v>
      </c>
      <c r="E48" s="30">
        <v>1.737</v>
      </c>
      <c r="F48" s="30">
        <v>1.18</v>
      </c>
      <c r="G48" s="28">
        <v>9.413</v>
      </c>
      <c r="H48" s="28">
        <v>9.192</v>
      </c>
    </row>
    <row r="49" spans="1:8" ht="12.75">
      <c r="A49" s="5" t="s">
        <v>102</v>
      </c>
      <c r="B49" s="33">
        <v>2.355</v>
      </c>
      <c r="C49" s="33">
        <v>2.368</v>
      </c>
      <c r="D49" s="33">
        <v>1.565</v>
      </c>
      <c r="E49" s="33">
        <v>1.817</v>
      </c>
      <c r="F49" s="33">
        <v>1.247</v>
      </c>
      <c r="G49" s="41">
        <v>9.355</v>
      </c>
      <c r="H49" s="41">
        <v>9.081</v>
      </c>
    </row>
    <row r="50" spans="1:8" ht="12.75">
      <c r="A50" s="19"/>
      <c r="B50" s="37"/>
      <c r="C50" s="37"/>
      <c r="D50" s="37"/>
      <c r="E50" s="37"/>
      <c r="F50" s="37"/>
      <c r="G50" s="37"/>
      <c r="H50" s="18"/>
    </row>
    <row r="51" spans="1:8" ht="12.75">
      <c r="A51" s="38" t="s">
        <v>12</v>
      </c>
      <c r="B51" s="30">
        <v>2.53</v>
      </c>
      <c r="C51" s="30">
        <v>2.39</v>
      </c>
      <c r="D51" s="30">
        <v>1.65</v>
      </c>
      <c r="E51" s="30">
        <v>1.86</v>
      </c>
      <c r="F51" s="30">
        <v>1.25</v>
      </c>
      <c r="G51" s="28">
        <v>9.67</v>
      </c>
      <c r="H51" s="61"/>
    </row>
    <row r="52" spans="1:8" ht="12.75">
      <c r="A52" s="38" t="s">
        <v>13</v>
      </c>
      <c r="B52" s="30">
        <v>0.218</v>
      </c>
      <c r="C52" s="30">
        <v>0.25</v>
      </c>
      <c r="D52" s="30">
        <v>0.141</v>
      </c>
      <c r="E52" s="30">
        <v>0.154</v>
      </c>
      <c r="F52" s="30">
        <v>0.129</v>
      </c>
      <c r="G52" s="28">
        <v>0.605</v>
      </c>
      <c r="H52" s="61"/>
    </row>
    <row r="53" spans="1:8" ht="12.75">
      <c r="A53" s="39" t="s">
        <v>14</v>
      </c>
      <c r="B53" s="34">
        <v>6.151</v>
      </c>
      <c r="C53" s="34">
        <v>7.438</v>
      </c>
      <c r="D53" s="34">
        <v>6.104</v>
      </c>
      <c r="E53" s="34">
        <v>5.914</v>
      </c>
      <c r="F53" s="34">
        <v>7.374</v>
      </c>
      <c r="G53" s="44">
        <v>4.452</v>
      </c>
      <c r="H53" s="62"/>
    </row>
    <row r="55" spans="1:8" ht="12.75">
      <c r="A55" s="71" t="s">
        <v>59</v>
      </c>
      <c r="B55" s="71"/>
      <c r="C55" s="71"/>
      <c r="D55" s="71"/>
      <c r="F55" s="71" t="s">
        <v>63</v>
      </c>
      <c r="G55" s="71"/>
      <c r="H55" s="71"/>
    </row>
    <row r="56" spans="1:8" ht="12.75">
      <c r="A56" s="71" t="s">
        <v>60</v>
      </c>
      <c r="B56" s="71"/>
      <c r="C56" s="71"/>
      <c r="D56" s="71"/>
      <c r="F56" s="6" t="s">
        <v>64</v>
      </c>
      <c r="G56" s="6"/>
      <c r="H56" s="6"/>
    </row>
    <row r="57" spans="1:4" ht="12.75">
      <c r="A57" s="6" t="s">
        <v>61</v>
      </c>
      <c r="B57" s="6"/>
      <c r="C57" s="6"/>
      <c r="D57" s="6"/>
    </row>
    <row r="58" spans="1:4" ht="12.75">
      <c r="A58" s="71" t="s">
        <v>103</v>
      </c>
      <c r="B58" s="71"/>
      <c r="C58" s="71"/>
      <c r="D58" s="71"/>
    </row>
  </sheetData>
  <mergeCells count="11">
    <mergeCell ref="A1:H1"/>
    <mergeCell ref="A2:H2"/>
    <mergeCell ref="A4:H4"/>
    <mergeCell ref="A5:H5"/>
    <mergeCell ref="A58:D58"/>
    <mergeCell ref="A3:H3"/>
    <mergeCell ref="F55:H55"/>
    <mergeCell ref="B6:G6"/>
    <mergeCell ref="B8:H8"/>
    <mergeCell ref="A55:D55"/>
    <mergeCell ref="A56:D56"/>
  </mergeCells>
  <printOptions horizontalCentered="1"/>
  <pageMargins left="0.95" right="0.95" top="0.5" bottom="0.5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48"/>
  <sheetViews>
    <sheetView view="pageBreakPreview" zoomScaleSheetLayoutView="100" workbookViewId="0" topLeftCell="A1">
      <selection activeCell="A2" sqref="A2:H2"/>
    </sheetView>
  </sheetViews>
  <sheetFormatPr defaultColWidth="9.140625" defaultRowHeight="12.75"/>
  <cols>
    <col min="1" max="1" width="15.00390625" style="4" customWidth="1"/>
    <col min="2" max="16384" width="9.140625" style="4" customWidth="1"/>
  </cols>
  <sheetData>
    <row r="1" spans="1:8" ht="15" customHeight="1">
      <c r="A1" s="86" t="s">
        <v>0</v>
      </c>
      <c r="B1" s="86"/>
      <c r="C1" s="86"/>
      <c r="D1" s="86"/>
      <c r="E1" s="86"/>
      <c r="F1" s="86"/>
      <c r="G1" s="86"/>
      <c r="H1" s="86"/>
    </row>
    <row r="2" spans="1:8" ht="12.75" customHeight="1">
      <c r="A2" s="82" t="s">
        <v>138</v>
      </c>
      <c r="B2" s="82"/>
      <c r="C2" s="82"/>
      <c r="D2" s="82"/>
      <c r="E2" s="82"/>
      <c r="F2" s="82"/>
      <c r="G2" s="82"/>
      <c r="H2" s="82"/>
    </row>
    <row r="3" spans="1:8" ht="12.75">
      <c r="A3" s="82" t="s">
        <v>137</v>
      </c>
      <c r="B3" s="82"/>
      <c r="C3" s="82"/>
      <c r="D3" s="82"/>
      <c r="E3" s="82"/>
      <c r="F3" s="82"/>
      <c r="G3" s="82"/>
      <c r="H3" s="82"/>
    </row>
    <row r="4" spans="1:8" ht="12.75">
      <c r="A4" s="80" t="s">
        <v>65</v>
      </c>
      <c r="B4" s="80"/>
      <c r="C4" s="80"/>
      <c r="D4" s="80"/>
      <c r="E4" s="80"/>
      <c r="F4" s="80"/>
      <c r="G4" s="80"/>
      <c r="H4" s="80"/>
    </row>
    <row r="5" spans="2:8" ht="12.75">
      <c r="B5" s="80">
        <v>2002</v>
      </c>
      <c r="C5" s="80"/>
      <c r="D5" s="80"/>
      <c r="E5" s="80"/>
      <c r="F5" s="80"/>
      <c r="G5" s="80"/>
      <c r="H5" s="80"/>
    </row>
    <row r="6" spans="1:8" ht="12.75">
      <c r="A6" s="5" t="s">
        <v>3</v>
      </c>
      <c r="B6" s="27" t="s">
        <v>104</v>
      </c>
      <c r="C6" s="27" t="s">
        <v>105</v>
      </c>
      <c r="D6" s="27" t="s">
        <v>6</v>
      </c>
      <c r="E6" s="27" t="s">
        <v>106</v>
      </c>
      <c r="F6" s="27" t="s">
        <v>107</v>
      </c>
      <c r="G6" s="27" t="s">
        <v>9</v>
      </c>
      <c r="H6" s="39" t="s">
        <v>31</v>
      </c>
    </row>
    <row r="7" spans="2:8" ht="12.75">
      <c r="B7" s="80" t="s">
        <v>10</v>
      </c>
      <c r="C7" s="80"/>
      <c r="D7" s="80"/>
      <c r="E7" s="80"/>
      <c r="F7" s="80"/>
      <c r="G7" s="80"/>
      <c r="H7" s="45"/>
    </row>
    <row r="8" spans="1:2" ht="12.75">
      <c r="A8" s="77"/>
      <c r="B8" s="77"/>
    </row>
    <row r="9" spans="1:8" ht="12.75">
      <c r="A9" s="6" t="s">
        <v>143</v>
      </c>
      <c r="B9" s="28">
        <v>2.155</v>
      </c>
      <c r="C9" s="28">
        <v>1.8</v>
      </c>
      <c r="D9" s="28">
        <v>1.195</v>
      </c>
      <c r="E9" s="28">
        <v>1.292</v>
      </c>
      <c r="F9" s="28">
        <v>1.438</v>
      </c>
      <c r="G9" s="28">
        <v>7.88</v>
      </c>
      <c r="H9" s="28">
        <v>7.601</v>
      </c>
    </row>
    <row r="10" spans="1:8" ht="12.75">
      <c r="A10" s="6" t="s">
        <v>250</v>
      </c>
      <c r="B10" s="28">
        <v>1.74</v>
      </c>
      <c r="C10" s="28">
        <v>1.735</v>
      </c>
      <c r="D10" s="28">
        <v>1.22</v>
      </c>
      <c r="E10" s="28">
        <v>1.188</v>
      </c>
      <c r="F10" s="28">
        <v>1.42</v>
      </c>
      <c r="G10" s="28">
        <v>7.303</v>
      </c>
      <c r="H10" s="28">
        <v>7.33</v>
      </c>
    </row>
    <row r="11" spans="1:8" ht="12.75">
      <c r="A11" s="6" t="s">
        <v>253</v>
      </c>
      <c r="B11" s="28">
        <v>1.8</v>
      </c>
      <c r="C11" s="28">
        <v>1.642</v>
      </c>
      <c r="D11" s="28">
        <v>1.05</v>
      </c>
      <c r="E11" s="28">
        <v>1.093</v>
      </c>
      <c r="F11" s="28">
        <v>1.385</v>
      </c>
      <c r="G11" s="28">
        <v>6.97</v>
      </c>
      <c r="H11" s="28">
        <v>7.125</v>
      </c>
    </row>
    <row r="12" spans="1:8" ht="12.75">
      <c r="A12" s="6"/>
      <c r="B12" s="28"/>
      <c r="C12" s="28"/>
      <c r="D12" s="28"/>
      <c r="E12" s="28"/>
      <c r="F12" s="28"/>
      <c r="G12" s="28"/>
      <c r="H12" s="28"/>
    </row>
    <row r="13" spans="1:8" ht="12.75">
      <c r="A13" s="6" t="s">
        <v>251</v>
      </c>
      <c r="B13" s="28">
        <v>1.705</v>
      </c>
      <c r="C13" s="28">
        <v>1.683</v>
      </c>
      <c r="D13" s="28">
        <v>1.025</v>
      </c>
      <c r="E13" s="28">
        <v>1.133</v>
      </c>
      <c r="F13" s="28">
        <v>1.435</v>
      </c>
      <c r="G13" s="28">
        <v>6.975</v>
      </c>
      <c r="H13" s="28">
        <v>7.107</v>
      </c>
    </row>
    <row r="14" spans="1:8" ht="12.75">
      <c r="A14" s="6" t="s">
        <v>144</v>
      </c>
      <c r="B14" s="28">
        <v>1.915</v>
      </c>
      <c r="C14" s="28">
        <v>1.647</v>
      </c>
      <c r="D14" s="28">
        <v>1.042</v>
      </c>
      <c r="E14" s="28">
        <v>1.205</v>
      </c>
      <c r="F14" s="28">
        <v>1.407</v>
      </c>
      <c r="G14" s="28">
        <v>7.215</v>
      </c>
      <c r="H14" s="28">
        <v>7.067</v>
      </c>
    </row>
    <row r="15" spans="1:8" ht="12.75">
      <c r="A15" s="6" t="s">
        <v>249</v>
      </c>
      <c r="B15" s="28">
        <v>1.777</v>
      </c>
      <c r="C15" s="28">
        <v>1.617</v>
      </c>
      <c r="D15" s="28">
        <v>1.12</v>
      </c>
      <c r="E15" s="28">
        <v>1.137</v>
      </c>
      <c r="F15" s="28">
        <v>1.407</v>
      </c>
      <c r="G15" s="28">
        <v>7.052</v>
      </c>
      <c r="H15" s="28">
        <v>6.997</v>
      </c>
    </row>
    <row r="16" spans="1:8" ht="12.75">
      <c r="A16" s="6"/>
      <c r="B16" s="28"/>
      <c r="C16" s="28"/>
      <c r="D16" s="28"/>
      <c r="E16" s="28"/>
      <c r="F16" s="28"/>
      <c r="G16" s="28"/>
      <c r="H16" s="28"/>
    </row>
    <row r="17" spans="1:8" ht="12.75">
      <c r="A17" s="6">
        <v>631</v>
      </c>
      <c r="B17" s="28">
        <v>1.813</v>
      </c>
      <c r="C17" s="28">
        <v>1.688</v>
      </c>
      <c r="D17" s="28">
        <v>0.975</v>
      </c>
      <c r="E17" s="28">
        <v>1.03</v>
      </c>
      <c r="F17" s="28">
        <v>1.383</v>
      </c>
      <c r="G17" s="28">
        <v>6.888</v>
      </c>
      <c r="H17" s="28">
        <v>6.923</v>
      </c>
    </row>
    <row r="18" spans="1:8" ht="12.75">
      <c r="A18" s="6" t="s">
        <v>149</v>
      </c>
      <c r="B18" s="28">
        <v>1.848</v>
      </c>
      <c r="C18" s="28">
        <v>1.707</v>
      </c>
      <c r="D18" s="28">
        <v>1.005</v>
      </c>
      <c r="E18" s="28">
        <v>0.932</v>
      </c>
      <c r="F18" s="28">
        <v>1.365</v>
      </c>
      <c r="G18" s="28">
        <v>6.857</v>
      </c>
      <c r="H18" s="28">
        <v>6.778</v>
      </c>
    </row>
    <row r="19" spans="1:8" ht="12.75">
      <c r="A19" s="6" t="s">
        <v>252</v>
      </c>
      <c r="B19" s="28">
        <v>1.522</v>
      </c>
      <c r="C19" s="28">
        <v>1.608</v>
      </c>
      <c r="D19" s="28">
        <v>1.155</v>
      </c>
      <c r="E19" s="28">
        <v>1.17</v>
      </c>
      <c r="F19" s="28">
        <v>1.353</v>
      </c>
      <c r="G19" s="28">
        <v>6.807</v>
      </c>
      <c r="H19" s="28">
        <v>6.773</v>
      </c>
    </row>
    <row r="20" spans="1:8" ht="12.75">
      <c r="A20" s="6"/>
      <c r="B20" s="28"/>
      <c r="C20" s="28"/>
      <c r="D20" s="28"/>
      <c r="E20" s="28"/>
      <c r="F20" s="28"/>
      <c r="G20" s="28"/>
      <c r="H20" s="28"/>
    </row>
    <row r="21" spans="1:8" ht="12.75">
      <c r="A21" s="6" t="s">
        <v>139</v>
      </c>
      <c r="B21" s="28">
        <v>1.768</v>
      </c>
      <c r="C21" s="28">
        <v>1.775</v>
      </c>
      <c r="D21" s="28">
        <v>1.028</v>
      </c>
      <c r="E21" s="28">
        <v>0.972</v>
      </c>
      <c r="F21" s="28">
        <v>1.402</v>
      </c>
      <c r="G21" s="28">
        <v>6.938</v>
      </c>
      <c r="H21" s="28">
        <v>6.772</v>
      </c>
    </row>
    <row r="22" spans="1:8" ht="12.75">
      <c r="A22" s="6" t="s">
        <v>89</v>
      </c>
      <c r="B22" s="28">
        <v>1.61</v>
      </c>
      <c r="C22" s="28">
        <v>1.573</v>
      </c>
      <c r="D22" s="28">
        <v>0.89</v>
      </c>
      <c r="E22" s="28">
        <v>1.102</v>
      </c>
      <c r="F22" s="28">
        <v>1.42</v>
      </c>
      <c r="G22" s="28">
        <v>6.6</v>
      </c>
      <c r="H22" s="28">
        <v>6.766</v>
      </c>
    </row>
    <row r="23" spans="1:8" ht="12.75">
      <c r="A23" s="6" t="s">
        <v>145</v>
      </c>
      <c r="B23" s="28">
        <v>1.787</v>
      </c>
      <c r="C23" s="28">
        <v>1.568</v>
      </c>
      <c r="D23" s="28">
        <v>1.055</v>
      </c>
      <c r="E23" s="28">
        <v>1.05</v>
      </c>
      <c r="F23" s="28">
        <v>1.392</v>
      </c>
      <c r="G23" s="28">
        <v>6.852</v>
      </c>
      <c r="H23" s="28">
        <v>6.67</v>
      </c>
    </row>
    <row r="24" spans="1:8" ht="12.75">
      <c r="A24" s="6"/>
      <c r="B24" s="28"/>
      <c r="C24" s="28"/>
      <c r="D24" s="28"/>
      <c r="E24" s="28"/>
      <c r="F24" s="28"/>
      <c r="G24" s="28"/>
      <c r="H24" s="28"/>
    </row>
    <row r="25" spans="1:8" ht="12.75">
      <c r="A25" s="6" t="s">
        <v>141</v>
      </c>
      <c r="B25" s="28">
        <v>1.572</v>
      </c>
      <c r="C25" s="28">
        <v>1.635</v>
      </c>
      <c r="D25" s="28">
        <v>1.002</v>
      </c>
      <c r="E25" s="28">
        <v>1.132</v>
      </c>
      <c r="F25" s="28">
        <v>1.322</v>
      </c>
      <c r="G25" s="28">
        <v>6.663</v>
      </c>
      <c r="H25" s="28">
        <v>6.643</v>
      </c>
    </row>
    <row r="26" spans="1:8" ht="12.75">
      <c r="A26" s="6" t="s">
        <v>142</v>
      </c>
      <c r="B26" s="28">
        <v>1.63</v>
      </c>
      <c r="C26" s="28">
        <v>1.618</v>
      </c>
      <c r="D26" s="28">
        <v>0.785</v>
      </c>
      <c r="E26" s="28">
        <v>0.888</v>
      </c>
      <c r="F26" s="28">
        <v>1.352</v>
      </c>
      <c r="G26" s="28">
        <v>6.272</v>
      </c>
      <c r="H26" s="28">
        <v>6.536</v>
      </c>
    </row>
    <row r="27" spans="1:8" ht="12.75">
      <c r="A27" s="6" t="s">
        <v>140</v>
      </c>
      <c r="B27" s="28">
        <v>1.578</v>
      </c>
      <c r="C27" s="28">
        <v>1.635</v>
      </c>
      <c r="D27" s="28">
        <v>0.957</v>
      </c>
      <c r="E27" s="28">
        <v>0.88</v>
      </c>
      <c r="F27" s="28">
        <v>1.343</v>
      </c>
      <c r="G27" s="28">
        <v>6.395</v>
      </c>
      <c r="H27" s="28">
        <v>6.517</v>
      </c>
    </row>
    <row r="28" spans="1:8" ht="12.75">
      <c r="A28" s="36" t="s">
        <v>162</v>
      </c>
      <c r="B28" s="41">
        <v>1.608</v>
      </c>
      <c r="C28" s="41">
        <v>1.625</v>
      </c>
      <c r="D28" s="41">
        <v>0.893</v>
      </c>
      <c r="E28" s="41">
        <v>0.935</v>
      </c>
      <c r="F28" s="41">
        <v>1.338</v>
      </c>
      <c r="G28" s="41">
        <v>6.398</v>
      </c>
      <c r="H28" s="41">
        <v>6.461</v>
      </c>
    </row>
    <row r="30" spans="1:8" ht="12.75">
      <c r="A30" s="38" t="s">
        <v>12</v>
      </c>
      <c r="B30" s="31">
        <v>1.739</v>
      </c>
      <c r="C30" s="31">
        <v>1.66</v>
      </c>
      <c r="D30" s="31">
        <v>1.025</v>
      </c>
      <c r="E30" s="31">
        <v>1.071</v>
      </c>
      <c r="F30" s="31">
        <v>1.385</v>
      </c>
      <c r="G30" s="31">
        <v>6.879</v>
      </c>
      <c r="H30" s="54"/>
    </row>
    <row r="31" spans="1:8" ht="12.75">
      <c r="A31" s="38" t="s">
        <v>13</v>
      </c>
      <c r="B31" s="31">
        <v>0.161</v>
      </c>
      <c r="C31" s="31">
        <v>0.127</v>
      </c>
      <c r="D31" s="31">
        <v>0.17</v>
      </c>
      <c r="E31" s="31">
        <v>0.187</v>
      </c>
      <c r="F31" s="28" t="s">
        <v>222</v>
      </c>
      <c r="G31" s="31">
        <v>0.487</v>
      </c>
      <c r="H31" s="54"/>
    </row>
    <row r="32" spans="1:8" ht="12.75">
      <c r="A32" s="38" t="s">
        <v>14</v>
      </c>
      <c r="B32" s="42">
        <v>8.06</v>
      </c>
      <c r="C32" s="42">
        <v>6.63</v>
      </c>
      <c r="D32" s="42">
        <v>14.424</v>
      </c>
      <c r="E32" s="42">
        <v>15.205</v>
      </c>
      <c r="F32" s="42">
        <v>5.335</v>
      </c>
      <c r="G32" s="42">
        <v>6.151</v>
      </c>
      <c r="H32" s="54"/>
    </row>
    <row r="33" spans="1:8" ht="12.75">
      <c r="A33" s="38" t="s">
        <v>15</v>
      </c>
      <c r="B33" s="42">
        <v>9.258194364577344</v>
      </c>
      <c r="C33" s="42">
        <v>7.650602409638554</v>
      </c>
      <c r="D33" s="42">
        <v>16.58536585365854</v>
      </c>
      <c r="E33" s="42">
        <v>17.460317460317462</v>
      </c>
      <c r="F33" s="42">
        <v>6.137184115523466</v>
      </c>
      <c r="G33" s="42">
        <v>7.079517371711005</v>
      </c>
      <c r="H33" s="54"/>
    </row>
    <row r="34" spans="1:8" ht="12.75">
      <c r="A34" s="39" t="s">
        <v>16</v>
      </c>
      <c r="B34" s="43">
        <v>25.434439178515017</v>
      </c>
      <c r="C34" s="43">
        <v>54.741379310344826</v>
      </c>
      <c r="D34" s="43">
        <v>39.08045977011495</v>
      </c>
      <c r="E34" s="43">
        <v>45.3883495145631</v>
      </c>
      <c r="F34" s="43">
        <v>73.27586206896561</v>
      </c>
      <c r="G34" s="43">
        <v>30.2860696517413</v>
      </c>
      <c r="H34" s="55"/>
    </row>
    <row r="37" spans="1:4" ht="12.75">
      <c r="A37" s="84" t="s">
        <v>17</v>
      </c>
      <c r="B37" s="84"/>
      <c r="C37" s="84"/>
      <c r="D37" s="84"/>
    </row>
    <row r="38" spans="1:9" ht="12.75">
      <c r="A38" s="71" t="s">
        <v>118</v>
      </c>
      <c r="B38" s="71"/>
      <c r="C38" s="71"/>
      <c r="D38" s="71"/>
      <c r="E38" s="71" t="s">
        <v>18</v>
      </c>
      <c r="F38" s="71"/>
      <c r="G38" s="71"/>
      <c r="H38" s="6"/>
      <c r="I38" s="6"/>
    </row>
    <row r="39" spans="1:9" ht="12.75">
      <c r="A39" s="71" t="s">
        <v>19</v>
      </c>
      <c r="B39" s="71"/>
      <c r="C39" s="71"/>
      <c r="D39" s="71"/>
      <c r="E39" s="71" t="s">
        <v>20</v>
      </c>
      <c r="F39" s="71"/>
      <c r="G39" s="71"/>
      <c r="H39" s="6"/>
      <c r="I39" s="6"/>
    </row>
    <row r="40" spans="1:9" ht="12.75">
      <c r="A40" s="6" t="s">
        <v>21</v>
      </c>
      <c r="B40" s="6"/>
      <c r="C40" s="6"/>
      <c r="E40" s="71" t="s">
        <v>22</v>
      </c>
      <c r="F40" s="71"/>
      <c r="G40" s="71"/>
      <c r="H40" s="6"/>
      <c r="I40" s="6"/>
    </row>
    <row r="41" spans="1:9" ht="11.25" customHeight="1">
      <c r="A41" s="71" t="s">
        <v>120</v>
      </c>
      <c r="B41" s="71"/>
      <c r="C41" s="71"/>
      <c r="E41" s="71" t="s">
        <v>24</v>
      </c>
      <c r="F41" s="71"/>
      <c r="G41" s="71"/>
      <c r="H41" s="6"/>
      <c r="I41" s="6"/>
    </row>
    <row r="42" ht="12.75">
      <c r="A42" s="4" t="s">
        <v>129</v>
      </c>
    </row>
    <row r="45" spans="2:7" ht="12.75">
      <c r="B45" s="31">
        <f aca="true" t="shared" si="0" ref="B45:G45">MAX(B9:B28)</f>
        <v>2.155</v>
      </c>
      <c r="C45" s="31">
        <f t="shared" si="0"/>
        <v>1.8</v>
      </c>
      <c r="D45" s="31">
        <f t="shared" si="0"/>
        <v>1.22</v>
      </c>
      <c r="E45" s="31">
        <f t="shared" si="0"/>
        <v>1.292</v>
      </c>
      <c r="F45" s="31">
        <f t="shared" si="0"/>
        <v>1.438</v>
      </c>
      <c r="G45" s="31">
        <f t="shared" si="0"/>
        <v>7.88</v>
      </c>
    </row>
    <row r="46" spans="2:7" ht="12.75">
      <c r="B46" s="31">
        <f aca="true" t="shared" si="1" ref="B46:G46">MIN(B9:B28)</f>
        <v>1.522</v>
      </c>
      <c r="C46" s="31">
        <f t="shared" si="1"/>
        <v>1.568</v>
      </c>
      <c r="D46" s="31">
        <f t="shared" si="1"/>
        <v>0.785</v>
      </c>
      <c r="E46" s="31">
        <f t="shared" si="1"/>
        <v>0.88</v>
      </c>
      <c r="F46" s="31">
        <f t="shared" si="1"/>
        <v>1.322</v>
      </c>
      <c r="G46" s="31">
        <f t="shared" si="1"/>
        <v>6.272</v>
      </c>
    </row>
    <row r="47" spans="2:7" ht="12.75">
      <c r="B47" s="31">
        <f aca="true" t="shared" si="2" ref="B47:G47">B45-B46</f>
        <v>0.6329999999999998</v>
      </c>
      <c r="C47" s="31">
        <f t="shared" si="2"/>
        <v>0.23199999999999998</v>
      </c>
      <c r="D47" s="31">
        <f t="shared" si="2"/>
        <v>0.43499999999999994</v>
      </c>
      <c r="E47" s="31">
        <f t="shared" si="2"/>
        <v>0.41200000000000003</v>
      </c>
      <c r="F47" s="31">
        <f t="shared" si="2"/>
        <v>0.11599999999999988</v>
      </c>
      <c r="G47" s="31">
        <f t="shared" si="2"/>
        <v>1.6079999999999997</v>
      </c>
    </row>
    <row r="48" spans="2:7" ht="12.75">
      <c r="B48" s="4">
        <f aca="true" t="shared" si="3" ref="B48:G48">B31/B47*100</f>
        <v>25.434439178515017</v>
      </c>
      <c r="C48" s="4">
        <f t="shared" si="3"/>
        <v>54.741379310344826</v>
      </c>
      <c r="D48" s="4">
        <f t="shared" si="3"/>
        <v>39.08045977011495</v>
      </c>
      <c r="E48" s="4">
        <f t="shared" si="3"/>
        <v>45.3883495145631</v>
      </c>
      <c r="F48" s="4" t="e">
        <f t="shared" si="3"/>
        <v>#VALUE!</v>
      </c>
      <c r="G48" s="4">
        <f t="shared" si="3"/>
        <v>30.2860696517413</v>
      </c>
    </row>
  </sheetData>
  <mergeCells count="15">
    <mergeCell ref="A1:H1"/>
    <mergeCell ref="A2:H2"/>
    <mergeCell ref="A4:H4"/>
    <mergeCell ref="A3:H3"/>
    <mergeCell ref="E40:G40"/>
    <mergeCell ref="E41:G41"/>
    <mergeCell ref="A41:C41"/>
    <mergeCell ref="A39:D39"/>
    <mergeCell ref="E39:G39"/>
    <mergeCell ref="B5:H5"/>
    <mergeCell ref="A8:B8"/>
    <mergeCell ref="A37:D37"/>
    <mergeCell ref="A38:D38"/>
    <mergeCell ref="E38:G38"/>
    <mergeCell ref="B7:G7"/>
  </mergeCells>
  <printOptions horizontalCentered="1"/>
  <pageMargins left="1" right="1.01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0"/>
  <sheetViews>
    <sheetView view="pageBreakPreview" zoomScaleSheetLayoutView="100" workbookViewId="0" topLeftCell="A1">
      <selection activeCell="A2" sqref="A2:F2"/>
    </sheetView>
  </sheetViews>
  <sheetFormatPr defaultColWidth="9.140625" defaultRowHeight="12.75"/>
  <cols>
    <col min="1" max="1" width="15.8515625" style="4" customWidth="1"/>
    <col min="2" max="16384" width="9.140625" style="4" customWidth="1"/>
  </cols>
  <sheetData>
    <row r="1" spans="1:6" ht="15" customHeight="1">
      <c r="A1" s="86" t="s">
        <v>0</v>
      </c>
      <c r="B1" s="86"/>
      <c r="C1" s="86"/>
      <c r="D1" s="86"/>
      <c r="E1" s="86"/>
      <c r="F1" s="86"/>
    </row>
    <row r="2" spans="1:6" ht="12.75" customHeight="1">
      <c r="A2" s="82" t="s">
        <v>163</v>
      </c>
      <c r="B2" s="82"/>
      <c r="C2" s="82"/>
      <c r="D2" s="82"/>
      <c r="E2" s="82"/>
      <c r="F2" s="82"/>
    </row>
    <row r="3" spans="1:6" ht="12.75">
      <c r="A3" s="82" t="s">
        <v>152</v>
      </c>
      <c r="B3" s="82"/>
      <c r="C3" s="82"/>
      <c r="D3" s="82"/>
      <c r="E3" s="82"/>
      <c r="F3" s="82"/>
    </row>
    <row r="4" spans="1:7" ht="12.75" customHeight="1">
      <c r="A4" s="80" t="s">
        <v>112</v>
      </c>
      <c r="B4" s="80"/>
      <c r="C4" s="80"/>
      <c r="D4" s="80"/>
      <c r="E4" s="80"/>
      <c r="F4" s="80"/>
      <c r="G4" s="18"/>
    </row>
    <row r="5" spans="2:6" ht="12.75">
      <c r="B5" s="79">
        <v>2002</v>
      </c>
      <c r="C5" s="79"/>
      <c r="D5" s="79"/>
      <c r="E5" s="79"/>
      <c r="F5" s="79"/>
    </row>
    <row r="6" spans="1:6" ht="12.75">
      <c r="A6" s="5" t="s">
        <v>3</v>
      </c>
      <c r="B6" s="27" t="s">
        <v>113</v>
      </c>
      <c r="C6" s="27" t="s">
        <v>114</v>
      </c>
      <c r="D6" s="52" t="s">
        <v>115</v>
      </c>
      <c r="E6" s="27" t="s">
        <v>9</v>
      </c>
      <c r="F6" s="27" t="s">
        <v>31</v>
      </c>
    </row>
    <row r="7" spans="2:6" ht="12.75">
      <c r="B7" s="79" t="s">
        <v>10</v>
      </c>
      <c r="C7" s="79"/>
      <c r="D7" s="79"/>
      <c r="E7" s="79"/>
      <c r="F7" s="79"/>
    </row>
    <row r="8" spans="1:2" ht="12.75">
      <c r="A8" s="77"/>
      <c r="B8" s="77"/>
    </row>
    <row r="9" spans="1:6" ht="12.75">
      <c r="A9" s="6" t="s">
        <v>253</v>
      </c>
      <c r="B9" s="31">
        <v>1.865</v>
      </c>
      <c r="C9" s="31">
        <v>1.83</v>
      </c>
      <c r="D9" s="31">
        <v>1.342</v>
      </c>
      <c r="E9" s="31">
        <v>5.035</v>
      </c>
      <c r="F9" s="31">
        <v>5.104</v>
      </c>
    </row>
    <row r="10" spans="1:6" ht="12.75">
      <c r="A10" s="6" t="s">
        <v>251</v>
      </c>
      <c r="B10" s="31">
        <v>1.867</v>
      </c>
      <c r="C10" s="31">
        <v>1.77</v>
      </c>
      <c r="D10" s="31">
        <v>1.367</v>
      </c>
      <c r="E10" s="31">
        <v>5.003</v>
      </c>
      <c r="F10" s="31">
        <v>5.066</v>
      </c>
    </row>
    <row r="11" spans="1:6" ht="12.75">
      <c r="A11" s="6">
        <v>631</v>
      </c>
      <c r="B11" s="31">
        <v>1.875</v>
      </c>
      <c r="C11" s="31">
        <v>1.843</v>
      </c>
      <c r="D11" s="31">
        <v>1.333</v>
      </c>
      <c r="E11" s="31">
        <v>5.05</v>
      </c>
      <c r="F11" s="31">
        <v>5.059</v>
      </c>
    </row>
    <row r="12" spans="1:6" ht="12.75">
      <c r="A12" s="6"/>
      <c r="B12" s="31"/>
      <c r="C12" s="31"/>
      <c r="D12" s="31"/>
      <c r="E12" s="31"/>
      <c r="F12" s="31"/>
    </row>
    <row r="13" spans="1:6" ht="12.75">
      <c r="A13" s="6" t="s">
        <v>140</v>
      </c>
      <c r="B13" s="31">
        <v>1.88</v>
      </c>
      <c r="C13" s="31">
        <v>1.873</v>
      </c>
      <c r="D13" s="31">
        <v>1.275</v>
      </c>
      <c r="E13" s="31">
        <v>5.03</v>
      </c>
      <c r="F13" s="31">
        <v>4.997</v>
      </c>
    </row>
    <row r="14" spans="1:6" ht="12.75">
      <c r="A14" s="6" t="s">
        <v>254</v>
      </c>
      <c r="B14" s="31">
        <v>1.84</v>
      </c>
      <c r="C14" s="31">
        <v>1.747</v>
      </c>
      <c r="D14" s="31">
        <v>1.323</v>
      </c>
      <c r="E14" s="31">
        <v>4.91</v>
      </c>
      <c r="F14" s="31">
        <v>4.965</v>
      </c>
    </row>
    <row r="15" spans="1:6" ht="12.75">
      <c r="A15" s="6" t="s">
        <v>162</v>
      </c>
      <c r="B15" s="31">
        <v>1.92</v>
      </c>
      <c r="C15" s="31">
        <v>1.75</v>
      </c>
      <c r="D15" s="31">
        <v>1.277</v>
      </c>
      <c r="E15" s="31">
        <v>4.953</v>
      </c>
      <c r="F15" s="31">
        <v>4.933</v>
      </c>
    </row>
    <row r="16" spans="1:6" ht="12.75">
      <c r="A16" s="6"/>
      <c r="B16" s="31"/>
      <c r="C16" s="31"/>
      <c r="D16" s="31"/>
      <c r="E16" s="31"/>
      <c r="F16" s="31"/>
    </row>
    <row r="17" spans="1:6" ht="12.75">
      <c r="A17" s="6" t="s">
        <v>141</v>
      </c>
      <c r="B17" s="31">
        <v>1.808</v>
      </c>
      <c r="C17" s="31">
        <v>1.813</v>
      </c>
      <c r="D17" s="31">
        <v>1.237</v>
      </c>
      <c r="E17" s="31">
        <v>4.862</v>
      </c>
      <c r="F17" s="31">
        <v>4.875</v>
      </c>
    </row>
    <row r="18" spans="1:6" ht="12.75">
      <c r="A18" s="6" t="s">
        <v>249</v>
      </c>
      <c r="B18" s="31">
        <v>1.79</v>
      </c>
      <c r="C18" s="31">
        <v>1.728</v>
      </c>
      <c r="D18" s="31">
        <v>1.31</v>
      </c>
      <c r="E18" s="31">
        <v>4.823</v>
      </c>
      <c r="F18" s="31">
        <v>4.821</v>
      </c>
    </row>
    <row r="19" spans="1:6" ht="12.75">
      <c r="A19" s="6" t="s">
        <v>252</v>
      </c>
      <c r="B19" s="31">
        <v>1.737</v>
      </c>
      <c r="C19" s="31">
        <v>1.768</v>
      </c>
      <c r="D19" s="31">
        <v>1.342</v>
      </c>
      <c r="E19" s="31">
        <v>4.848</v>
      </c>
      <c r="F19" s="31">
        <v>4.785</v>
      </c>
    </row>
    <row r="20" spans="1:6" ht="12.75">
      <c r="A20" s="6"/>
      <c r="B20" s="31"/>
      <c r="C20" s="31"/>
      <c r="D20" s="31"/>
      <c r="E20" s="31"/>
      <c r="F20" s="31"/>
    </row>
    <row r="21" spans="1:6" ht="12.75">
      <c r="A21" s="6" t="s">
        <v>250</v>
      </c>
      <c r="B21" s="31">
        <v>1.727</v>
      </c>
      <c r="C21" s="31">
        <v>1.668</v>
      </c>
      <c r="D21" s="31">
        <v>1.268</v>
      </c>
      <c r="E21" s="31">
        <v>4.663</v>
      </c>
      <c r="F21" s="31">
        <v>4.774</v>
      </c>
    </row>
    <row r="22" spans="1:6" ht="12.75">
      <c r="A22" s="6" t="s">
        <v>148</v>
      </c>
      <c r="B22" s="31">
        <v>1.91</v>
      </c>
      <c r="C22" s="31">
        <v>1.778</v>
      </c>
      <c r="D22" s="31">
        <v>1.213</v>
      </c>
      <c r="E22" s="31">
        <v>4.907</v>
      </c>
      <c r="F22" s="31">
        <v>4.767</v>
      </c>
    </row>
    <row r="23" spans="1:6" ht="12.75">
      <c r="A23" s="36" t="s">
        <v>142</v>
      </c>
      <c r="B23" s="46">
        <v>1.822</v>
      </c>
      <c r="C23" s="46">
        <v>1.74</v>
      </c>
      <c r="D23" s="46">
        <v>1.242</v>
      </c>
      <c r="E23" s="46">
        <v>4.803</v>
      </c>
      <c r="F23" s="46">
        <v>4.742</v>
      </c>
    </row>
    <row r="24" ht="12.75">
      <c r="A24" s="6"/>
    </row>
    <row r="25" spans="1:6" ht="12.75">
      <c r="A25" s="38" t="s">
        <v>12</v>
      </c>
      <c r="B25" s="31">
        <v>1.837</v>
      </c>
      <c r="C25" s="31">
        <v>1.776</v>
      </c>
      <c r="D25" s="31">
        <v>1.294</v>
      </c>
      <c r="E25" s="31">
        <v>4.907</v>
      </c>
      <c r="F25" s="54"/>
    </row>
    <row r="26" spans="1:6" ht="12.75">
      <c r="A26" s="38" t="s">
        <v>13</v>
      </c>
      <c r="B26" s="31">
        <v>0.119</v>
      </c>
      <c r="C26" s="28" t="s">
        <v>161</v>
      </c>
      <c r="D26" s="28" t="s">
        <v>116</v>
      </c>
      <c r="E26" s="28" t="s">
        <v>117</v>
      </c>
      <c r="F26" s="54"/>
    </row>
    <row r="27" spans="1:6" ht="12.75">
      <c r="A27" s="38" t="s">
        <v>14</v>
      </c>
      <c r="B27" s="42">
        <v>5.582</v>
      </c>
      <c r="C27" s="42">
        <v>7.205</v>
      </c>
      <c r="D27" s="42">
        <v>8.024</v>
      </c>
      <c r="E27" s="42">
        <v>4.937</v>
      </c>
      <c r="F27" s="54"/>
    </row>
    <row r="28" spans="1:6" ht="12.75">
      <c r="A28" s="60" t="s">
        <v>15</v>
      </c>
      <c r="B28" s="48">
        <v>6.477953184540011</v>
      </c>
      <c r="C28" s="48">
        <v>8.333333333333332</v>
      </c>
      <c r="D28" s="48">
        <v>9.27357032457496</v>
      </c>
      <c r="E28" s="48">
        <v>5.706134094151213</v>
      </c>
      <c r="F28" s="68"/>
    </row>
    <row r="29" spans="1:6" ht="12.75">
      <c r="A29" s="39" t="s">
        <v>16</v>
      </c>
      <c r="B29" s="43">
        <v>61.65803108808296</v>
      </c>
      <c r="C29" s="43">
        <v>72.19512195121949</v>
      </c>
      <c r="D29" s="43">
        <v>77.92207792207796</v>
      </c>
      <c r="E29" s="43">
        <v>72.35142118863058</v>
      </c>
      <c r="F29" s="55"/>
    </row>
    <row r="30" spans="1:6" ht="12.75">
      <c r="A30" s="3"/>
      <c r="B30" s="3"/>
      <c r="C30" s="3"/>
      <c r="D30" s="3"/>
      <c r="E30" s="48"/>
      <c r="F30" s="68"/>
    </row>
    <row r="31" spans="1:4" ht="12.75">
      <c r="A31" s="84" t="s">
        <v>17</v>
      </c>
      <c r="B31" s="84"/>
      <c r="C31" s="84"/>
      <c r="D31" s="84"/>
    </row>
    <row r="32" spans="1:4" ht="12.75">
      <c r="A32" s="71" t="s">
        <v>118</v>
      </c>
      <c r="B32" s="71"/>
      <c r="C32" s="71"/>
      <c r="D32" s="4" t="s">
        <v>18</v>
      </c>
    </row>
    <row r="33" spans="1:4" ht="12.75">
      <c r="A33" s="71" t="s">
        <v>19</v>
      </c>
      <c r="B33" s="71"/>
      <c r="C33" s="71"/>
      <c r="D33" s="4" t="s">
        <v>20</v>
      </c>
    </row>
    <row r="34" spans="1:4" ht="12.75">
      <c r="A34" s="6" t="s">
        <v>21</v>
      </c>
      <c r="D34" s="4" t="s">
        <v>22</v>
      </c>
    </row>
    <row r="35" spans="1:4" ht="12.75">
      <c r="A35" s="71" t="s">
        <v>119</v>
      </c>
      <c r="B35" s="71"/>
      <c r="C35" s="71"/>
      <c r="D35" s="4" t="s">
        <v>24</v>
      </c>
    </row>
    <row r="36" spans="1:4" ht="12.75">
      <c r="A36" s="71" t="s">
        <v>59</v>
      </c>
      <c r="B36" s="71"/>
      <c r="C36" s="71"/>
      <c r="D36" s="71"/>
    </row>
    <row r="38" spans="2:5" ht="12.75">
      <c r="B38" s="31"/>
      <c r="C38" s="31"/>
      <c r="D38" s="31"/>
      <c r="E38" s="31"/>
    </row>
    <row r="39" spans="2:5" ht="12.75">
      <c r="B39" s="31"/>
      <c r="C39" s="31"/>
      <c r="D39" s="31"/>
      <c r="E39" s="31"/>
    </row>
    <row r="40" spans="2:5" ht="12.75">
      <c r="B40" s="31"/>
      <c r="C40" s="31"/>
      <c r="D40" s="31"/>
      <c r="E40" s="31"/>
    </row>
  </sheetData>
  <mergeCells count="12">
    <mergeCell ref="A1:F1"/>
    <mergeCell ref="A31:D31"/>
    <mergeCell ref="A2:F2"/>
    <mergeCell ref="A3:F3"/>
    <mergeCell ref="A4:F4"/>
    <mergeCell ref="B7:F7"/>
    <mergeCell ref="A36:D36"/>
    <mergeCell ref="A8:B8"/>
    <mergeCell ref="B5:F5"/>
    <mergeCell ref="A35:C35"/>
    <mergeCell ref="A32:C32"/>
    <mergeCell ref="A33:C33"/>
  </mergeCells>
  <printOptions horizontalCentered="1"/>
  <pageMargins left="1" right="1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46"/>
  <sheetViews>
    <sheetView view="pageBreakPreview" zoomScaleNormal="75" zoomScaleSheetLayoutView="100" workbookViewId="0" topLeftCell="A4">
      <selection activeCell="A2" sqref="A2:G2"/>
    </sheetView>
  </sheetViews>
  <sheetFormatPr defaultColWidth="9.140625" defaultRowHeight="12.75"/>
  <cols>
    <col min="1" max="1" width="16.7109375" style="4" bestFit="1" customWidth="1"/>
    <col min="2" max="7" width="8.7109375" style="4" customWidth="1"/>
    <col min="8" max="16384" width="9.140625" style="4" customWidth="1"/>
  </cols>
  <sheetData>
    <row r="1" spans="1:9" ht="12.75">
      <c r="A1" s="88" t="s">
        <v>0</v>
      </c>
      <c r="B1" s="88"/>
      <c r="C1" s="88"/>
      <c r="D1" s="88"/>
      <c r="E1" s="88"/>
      <c r="F1" s="88"/>
      <c r="G1" s="88"/>
      <c r="H1" s="17"/>
      <c r="I1" s="17"/>
    </row>
    <row r="2" spans="1:9" ht="12.75">
      <c r="A2" s="82" t="s">
        <v>168</v>
      </c>
      <c r="B2" s="82"/>
      <c r="C2" s="82"/>
      <c r="D2" s="82"/>
      <c r="E2" s="82"/>
      <c r="F2" s="82"/>
      <c r="G2" s="82"/>
      <c r="H2" s="14"/>
      <c r="I2" s="14"/>
    </row>
    <row r="3" spans="1:9" ht="12.75">
      <c r="A3" s="82" t="s">
        <v>167</v>
      </c>
      <c r="B3" s="82"/>
      <c r="C3" s="82"/>
      <c r="D3" s="82"/>
      <c r="E3" s="82"/>
      <c r="F3" s="82"/>
      <c r="G3" s="82"/>
      <c r="H3" s="18"/>
      <c r="I3" s="18"/>
    </row>
    <row r="4" spans="1:9" ht="12.75">
      <c r="A4" s="80" t="s">
        <v>121</v>
      </c>
      <c r="B4" s="80"/>
      <c r="C4" s="80"/>
      <c r="D4" s="80"/>
      <c r="E4" s="80"/>
      <c r="F4" s="80"/>
      <c r="G4" s="80"/>
      <c r="H4" s="19"/>
      <c r="I4" s="19"/>
    </row>
    <row r="5" spans="2:9" ht="12.75">
      <c r="B5" s="80">
        <v>2002</v>
      </c>
      <c r="C5" s="80"/>
      <c r="D5" s="80"/>
      <c r="E5" s="80"/>
      <c r="F5" s="80"/>
      <c r="G5" s="80"/>
      <c r="H5" s="14"/>
      <c r="I5" s="14"/>
    </row>
    <row r="6" spans="1:9" ht="12.75">
      <c r="A6" s="5" t="s">
        <v>3</v>
      </c>
      <c r="B6" s="27" t="s">
        <v>122</v>
      </c>
      <c r="C6" s="27" t="s">
        <v>123</v>
      </c>
      <c r="D6" s="27" t="s">
        <v>124</v>
      </c>
      <c r="E6" s="27" t="s">
        <v>125</v>
      </c>
      <c r="F6" s="27" t="s">
        <v>9</v>
      </c>
      <c r="G6" s="27" t="s">
        <v>31</v>
      </c>
      <c r="H6" s="18"/>
      <c r="I6" s="18"/>
    </row>
    <row r="7" spans="2:9" ht="12.75">
      <c r="B7" s="80" t="s">
        <v>10</v>
      </c>
      <c r="C7" s="80"/>
      <c r="D7" s="80"/>
      <c r="E7" s="80"/>
      <c r="F7" s="80"/>
      <c r="G7" s="80"/>
      <c r="I7" s="19"/>
    </row>
    <row r="8" spans="1:8" ht="12.75">
      <c r="A8"/>
      <c r="B8" s="13"/>
      <c r="C8" s="18"/>
      <c r="D8" s="18"/>
      <c r="E8" s="18"/>
      <c r="F8" s="18"/>
      <c r="G8" s="18"/>
      <c r="H8" s="18"/>
    </row>
    <row r="9" spans="1:7" ht="12.75">
      <c r="A9" s="4" t="s">
        <v>251</v>
      </c>
      <c r="B9" s="31">
        <v>1.978</v>
      </c>
      <c r="C9" s="31">
        <v>0.77</v>
      </c>
      <c r="D9" s="31">
        <v>1.19</v>
      </c>
      <c r="E9" s="31">
        <v>0.685</v>
      </c>
      <c r="F9" s="31">
        <v>4.622</v>
      </c>
      <c r="G9" s="31">
        <v>4.531</v>
      </c>
    </row>
    <row r="10" spans="1:7" ht="12.75">
      <c r="A10" s="4" t="s">
        <v>249</v>
      </c>
      <c r="B10" s="31">
        <v>1.875</v>
      </c>
      <c r="C10" s="31">
        <v>0.772</v>
      </c>
      <c r="D10" s="31">
        <v>1.18</v>
      </c>
      <c r="E10" s="31">
        <v>0.657</v>
      </c>
      <c r="F10" s="31">
        <v>4.487</v>
      </c>
      <c r="G10" s="31">
        <v>4.453</v>
      </c>
    </row>
    <row r="11" spans="1:7" ht="12.75">
      <c r="A11" s="4" t="s">
        <v>252</v>
      </c>
      <c r="B11" s="31">
        <v>1.802</v>
      </c>
      <c r="C11" s="31">
        <v>0.717</v>
      </c>
      <c r="D11" s="31">
        <v>1.107</v>
      </c>
      <c r="E11" s="31">
        <v>0.592</v>
      </c>
      <c r="F11" s="31">
        <v>4.217</v>
      </c>
      <c r="G11" s="31">
        <v>4.373</v>
      </c>
    </row>
    <row r="12" spans="2:7" ht="12.75">
      <c r="B12" s="31"/>
      <c r="C12" s="31"/>
      <c r="D12" s="31"/>
      <c r="E12" s="31"/>
      <c r="F12" s="31"/>
      <c r="G12" s="31"/>
    </row>
    <row r="13" spans="1:7" ht="12.75">
      <c r="A13" s="4" t="s">
        <v>250</v>
      </c>
      <c r="B13" s="31">
        <v>1.775</v>
      </c>
      <c r="C13" s="31">
        <v>0.662</v>
      </c>
      <c r="D13" s="31">
        <v>1.125</v>
      </c>
      <c r="E13" s="31">
        <v>0.555</v>
      </c>
      <c r="F13" s="31">
        <v>4.12</v>
      </c>
      <c r="G13" s="31">
        <v>4.331</v>
      </c>
    </row>
    <row r="14" spans="1:7" ht="12.75">
      <c r="A14" s="6">
        <v>631</v>
      </c>
      <c r="B14" s="31">
        <v>1.905</v>
      </c>
      <c r="C14" s="31">
        <v>0.72</v>
      </c>
      <c r="D14" s="31">
        <v>1.148</v>
      </c>
      <c r="E14" s="31">
        <v>0.56</v>
      </c>
      <c r="F14" s="31">
        <v>4.337</v>
      </c>
      <c r="G14" s="31">
        <v>4.285</v>
      </c>
    </row>
    <row r="15" spans="1:7" ht="12.75">
      <c r="A15" s="4" t="s">
        <v>165</v>
      </c>
      <c r="B15" s="31">
        <v>1.858</v>
      </c>
      <c r="C15" s="31">
        <v>0.52</v>
      </c>
      <c r="D15" s="31">
        <v>0.998</v>
      </c>
      <c r="E15" s="31">
        <v>0.38</v>
      </c>
      <c r="F15" s="31">
        <v>3.757</v>
      </c>
      <c r="G15" s="31">
        <v>4.19</v>
      </c>
    </row>
    <row r="16" spans="2:7" ht="12.75">
      <c r="B16" s="31"/>
      <c r="C16" s="31"/>
      <c r="D16" s="31"/>
      <c r="E16" s="31"/>
      <c r="F16" s="31"/>
      <c r="G16" s="31"/>
    </row>
    <row r="17" spans="1:7" ht="12.75">
      <c r="A17" s="4" t="s">
        <v>162</v>
      </c>
      <c r="B17" s="31">
        <v>1.842</v>
      </c>
      <c r="C17" s="31">
        <v>0.705</v>
      </c>
      <c r="D17" s="31">
        <v>1.163</v>
      </c>
      <c r="E17" s="31">
        <v>0.557</v>
      </c>
      <c r="F17" s="31">
        <v>4.27</v>
      </c>
      <c r="G17" s="31">
        <v>4.176</v>
      </c>
    </row>
    <row r="18" spans="1:7" ht="12.75">
      <c r="A18" s="4" t="s">
        <v>164</v>
      </c>
      <c r="B18" s="31">
        <v>1.818</v>
      </c>
      <c r="C18" s="31">
        <v>0.672</v>
      </c>
      <c r="D18" s="31">
        <v>1.147</v>
      </c>
      <c r="E18" s="31">
        <v>0.462</v>
      </c>
      <c r="F18" s="31">
        <v>4.097</v>
      </c>
      <c r="G18" s="31">
        <v>4.148</v>
      </c>
    </row>
    <row r="19" spans="1:7" ht="12.75">
      <c r="A19" s="4" t="s">
        <v>150</v>
      </c>
      <c r="B19" s="31">
        <v>1.902</v>
      </c>
      <c r="C19" s="31">
        <v>0.577</v>
      </c>
      <c r="D19" s="31">
        <v>1.125</v>
      </c>
      <c r="E19" s="31">
        <v>0.457</v>
      </c>
      <c r="F19" s="31">
        <v>4.06</v>
      </c>
      <c r="G19" s="31">
        <v>4.115</v>
      </c>
    </row>
    <row r="20" spans="2:7" ht="12.75">
      <c r="B20" s="31"/>
      <c r="C20" s="31"/>
      <c r="D20" s="31"/>
      <c r="E20" s="31"/>
      <c r="F20" s="31"/>
      <c r="G20" s="31"/>
    </row>
    <row r="21" spans="1:7" ht="12.75">
      <c r="A21" s="4" t="s">
        <v>141</v>
      </c>
      <c r="B21" s="31">
        <v>1.838</v>
      </c>
      <c r="C21" s="31">
        <v>0.672</v>
      </c>
      <c r="D21" s="31">
        <v>1.178</v>
      </c>
      <c r="E21" s="31">
        <v>0.592</v>
      </c>
      <c r="F21" s="31">
        <v>4.28</v>
      </c>
      <c r="G21" s="31">
        <v>4.109</v>
      </c>
    </row>
    <row r="22" spans="1:7" ht="12.75">
      <c r="A22" s="4" t="s">
        <v>142</v>
      </c>
      <c r="B22" s="31">
        <v>1.822</v>
      </c>
      <c r="C22" s="31">
        <v>0.71</v>
      </c>
      <c r="D22" s="31">
        <v>1.193</v>
      </c>
      <c r="E22" s="31">
        <v>0.663</v>
      </c>
      <c r="F22" s="31">
        <v>4.388</v>
      </c>
      <c r="G22" s="31">
        <v>4.08</v>
      </c>
    </row>
    <row r="23" spans="1:7" ht="12.75">
      <c r="A23" s="4" t="s">
        <v>253</v>
      </c>
      <c r="B23" s="31">
        <v>1.655</v>
      </c>
      <c r="C23" s="31">
        <v>0.747</v>
      </c>
      <c r="D23" s="31">
        <v>1.167</v>
      </c>
      <c r="E23" s="31">
        <v>0.683</v>
      </c>
      <c r="F23" s="31">
        <v>4.255</v>
      </c>
      <c r="G23" s="31">
        <v>4.037</v>
      </c>
    </row>
    <row r="24" spans="2:7" ht="12.75">
      <c r="B24" s="31"/>
      <c r="C24" s="31"/>
      <c r="D24" s="31"/>
      <c r="E24" s="31"/>
      <c r="F24" s="31"/>
      <c r="G24" s="31"/>
    </row>
    <row r="25" spans="1:7" ht="12.75">
      <c r="A25" s="4" t="s">
        <v>166</v>
      </c>
      <c r="B25" s="31">
        <v>1.553</v>
      </c>
      <c r="C25" s="31">
        <v>0.64</v>
      </c>
      <c r="D25" s="31">
        <v>1.168</v>
      </c>
      <c r="E25" s="31">
        <v>0.56</v>
      </c>
      <c r="F25" s="31">
        <v>3.913</v>
      </c>
      <c r="G25" s="31">
        <v>3.975</v>
      </c>
    </row>
    <row r="26" spans="1:7" ht="12.75">
      <c r="A26" s="5" t="s">
        <v>149</v>
      </c>
      <c r="B26" s="46">
        <v>1.812</v>
      </c>
      <c r="C26" s="46">
        <v>0.607</v>
      </c>
      <c r="D26" s="46">
        <v>1.05</v>
      </c>
      <c r="E26" s="46">
        <v>0.502</v>
      </c>
      <c r="F26" s="46">
        <v>3.968</v>
      </c>
      <c r="G26" s="46">
        <v>3.966</v>
      </c>
    </row>
    <row r="28" spans="1:9" ht="12.75">
      <c r="A28" s="38" t="s">
        <v>12</v>
      </c>
      <c r="B28" s="31">
        <v>1.817</v>
      </c>
      <c r="C28" s="31">
        <v>0.678</v>
      </c>
      <c r="D28" s="31">
        <v>1.139</v>
      </c>
      <c r="E28" s="31">
        <v>0.565</v>
      </c>
      <c r="F28" s="31">
        <v>4.198</v>
      </c>
      <c r="G28" s="63"/>
      <c r="H28" s="31"/>
      <c r="I28" s="31"/>
    </row>
    <row r="29" spans="1:9" ht="12.75">
      <c r="A29" s="38" t="s">
        <v>13</v>
      </c>
      <c r="B29" s="28" t="s">
        <v>177</v>
      </c>
      <c r="C29" s="28">
        <v>0.134</v>
      </c>
      <c r="D29" s="28">
        <v>0.101</v>
      </c>
      <c r="E29" s="28" t="s">
        <v>178</v>
      </c>
      <c r="F29" s="28" t="s">
        <v>179</v>
      </c>
      <c r="G29" s="64"/>
      <c r="H29" s="38"/>
      <c r="I29" s="14"/>
    </row>
    <row r="30" spans="1:9" ht="12.75">
      <c r="A30" s="38" t="s">
        <v>14</v>
      </c>
      <c r="B30" s="42">
        <v>13.992</v>
      </c>
      <c r="C30" s="42">
        <v>17.209</v>
      </c>
      <c r="D30" s="42">
        <v>7.678</v>
      </c>
      <c r="E30" s="42">
        <v>32.118</v>
      </c>
      <c r="F30" s="42">
        <v>10.979</v>
      </c>
      <c r="G30" s="65"/>
      <c r="H30" s="47"/>
      <c r="I30" s="14"/>
    </row>
    <row r="31" spans="1:9" ht="12.75">
      <c r="A31" s="38" t="s">
        <v>15</v>
      </c>
      <c r="B31" s="48">
        <v>16.12548156301596</v>
      </c>
      <c r="C31" s="48">
        <v>19.76401179941003</v>
      </c>
      <c r="D31" s="48">
        <v>8.867427568042142</v>
      </c>
      <c r="E31" s="48">
        <v>36.991150442477874</v>
      </c>
      <c r="F31" s="48">
        <v>12.648880419247261</v>
      </c>
      <c r="G31" s="66"/>
      <c r="H31" s="49"/>
      <c r="I31" s="14"/>
    </row>
    <row r="32" spans="1:9" ht="12.75">
      <c r="A32" s="39" t="s">
        <v>16</v>
      </c>
      <c r="B32" s="43">
        <v>68.23529411764704</v>
      </c>
      <c r="C32" s="43">
        <v>53.968253968253975</v>
      </c>
      <c r="D32" s="43">
        <v>51.794871794871774</v>
      </c>
      <c r="E32" s="43">
        <v>68.85245901639342</v>
      </c>
      <c r="F32" s="43">
        <v>61.27167630057806</v>
      </c>
      <c r="G32" s="67"/>
      <c r="H32" s="49"/>
      <c r="I32" s="18"/>
    </row>
    <row r="33" spans="1:9" ht="12.75">
      <c r="A33" s="19"/>
      <c r="B33" s="19"/>
      <c r="C33" s="19"/>
      <c r="D33" s="19"/>
      <c r="E33" s="19"/>
      <c r="F33" s="19"/>
      <c r="G33" s="19"/>
      <c r="H33" s="19"/>
      <c r="I33" s="19"/>
    </row>
    <row r="34" spans="1:9" ht="12.75">
      <c r="A34" s="70" t="s">
        <v>17</v>
      </c>
      <c r="B34" s="70"/>
      <c r="C34" s="70"/>
      <c r="D34" s="70"/>
      <c r="E34" s="71" t="s">
        <v>18</v>
      </c>
      <c r="F34" s="71"/>
      <c r="G34" s="71"/>
      <c r="H34" s="38"/>
      <c r="I34" s="47"/>
    </row>
    <row r="35" spans="1:8" ht="12.75">
      <c r="A35" s="71" t="s">
        <v>118</v>
      </c>
      <c r="B35" s="71"/>
      <c r="C35" s="71"/>
      <c r="E35" s="71" t="s">
        <v>126</v>
      </c>
      <c r="F35" s="71"/>
      <c r="G35" s="71"/>
      <c r="H35" s="38"/>
    </row>
    <row r="36" spans="1:8" ht="12.75">
      <c r="A36" s="71" t="s">
        <v>19</v>
      </c>
      <c r="B36" s="71"/>
      <c r="C36" s="71"/>
      <c r="E36" s="71" t="s">
        <v>127</v>
      </c>
      <c r="F36" s="71"/>
      <c r="G36" s="71"/>
      <c r="H36" s="38"/>
    </row>
    <row r="37" spans="1:8" ht="12.75">
      <c r="A37" s="71" t="s">
        <v>21</v>
      </c>
      <c r="B37" s="71"/>
      <c r="C37" s="71"/>
      <c r="E37" s="71" t="s">
        <v>24</v>
      </c>
      <c r="F37" s="71"/>
      <c r="G37" s="71"/>
      <c r="H37" s="38"/>
    </row>
    <row r="38" spans="1:3" ht="12.75">
      <c r="A38" s="71" t="s">
        <v>128</v>
      </c>
      <c r="B38" s="71"/>
      <c r="C38" s="71"/>
    </row>
    <row r="39" spans="6:8" ht="12.75">
      <c r="F39" s="6"/>
      <c r="G39" s="6"/>
      <c r="H39" s="6"/>
    </row>
    <row r="40" spans="1:10" ht="12.75">
      <c r="A40" s="70" t="s">
        <v>129</v>
      </c>
      <c r="B40" s="70"/>
      <c r="C40" s="70"/>
      <c r="D40" s="70"/>
      <c r="E40" s="70"/>
      <c r="F40" s="13"/>
      <c r="G40" s="13"/>
      <c r="H40" s="13"/>
      <c r="I40" s="13"/>
      <c r="J40" s="13"/>
    </row>
    <row r="43" spans="2:7" ht="12.75">
      <c r="B43" s="31">
        <f>MAX(B9:B26)</f>
        <v>1.978</v>
      </c>
      <c r="C43" s="31">
        <f>MAX(C9:C26)</f>
        <v>0.772</v>
      </c>
      <c r="D43" s="31">
        <f>MAX(D9:D26)</f>
        <v>1.193</v>
      </c>
      <c r="E43" s="31">
        <f>MAX(E9:E26)</f>
        <v>0.685</v>
      </c>
      <c r="F43" s="31">
        <f>MAX(F9:F26)</f>
        <v>4.622</v>
      </c>
      <c r="G43" s="31"/>
    </row>
    <row r="44" spans="2:7" ht="12.75">
      <c r="B44" s="31">
        <f>MIN(B9:B26)</f>
        <v>1.553</v>
      </c>
      <c r="C44" s="31">
        <f>MIN(C9:C26)</f>
        <v>0.52</v>
      </c>
      <c r="D44" s="31">
        <f>MIN(D9:D26)</f>
        <v>0.998</v>
      </c>
      <c r="E44" s="31">
        <f>MIN(E9:E26)</f>
        <v>0.38</v>
      </c>
      <c r="F44" s="31">
        <f>MIN(F9:F26)</f>
        <v>3.757</v>
      </c>
      <c r="G44" s="31"/>
    </row>
    <row r="45" spans="2:7" ht="12.75">
      <c r="B45" s="31">
        <f>B43-B44</f>
        <v>0.42500000000000004</v>
      </c>
      <c r="C45" s="31">
        <f>C43-C44</f>
        <v>0.252</v>
      </c>
      <c r="D45" s="31">
        <f>D43-D44</f>
        <v>0.19500000000000006</v>
      </c>
      <c r="E45" s="31">
        <f>E43-E44</f>
        <v>0.30500000000000005</v>
      </c>
      <c r="F45" s="31">
        <f>F43-F44</f>
        <v>0.8649999999999998</v>
      </c>
      <c r="G45" s="31"/>
    </row>
    <row r="46" spans="2:6" ht="12.75">
      <c r="B46" s="4">
        <f>0.29/B45*100</f>
        <v>68.23529411764704</v>
      </c>
      <c r="C46" s="4">
        <f>0.136/C45*100</f>
        <v>53.968253968253975</v>
      </c>
      <c r="D46" s="4">
        <f>D29/D45*100</f>
        <v>51.794871794871774</v>
      </c>
      <c r="E46" s="4">
        <f>0.21/E45*100</f>
        <v>68.85245901639342</v>
      </c>
      <c r="F46" s="4">
        <f>0.53/F45*100</f>
        <v>61.27167630057806</v>
      </c>
    </row>
  </sheetData>
  <mergeCells count="16">
    <mergeCell ref="A40:E40"/>
    <mergeCell ref="A36:C36"/>
    <mergeCell ref="A37:C37"/>
    <mergeCell ref="B7:G7"/>
    <mergeCell ref="A35:C35"/>
    <mergeCell ref="A34:D34"/>
    <mergeCell ref="A38:C38"/>
    <mergeCell ref="E37:G37"/>
    <mergeCell ref="B5:G5"/>
    <mergeCell ref="E34:G34"/>
    <mergeCell ref="E35:G35"/>
    <mergeCell ref="E36:G36"/>
    <mergeCell ref="A1:G1"/>
    <mergeCell ref="A2:G2"/>
    <mergeCell ref="A4:G4"/>
    <mergeCell ref="A3:G3"/>
  </mergeCells>
  <printOptions horizontalCentered="1"/>
  <pageMargins left="1" right="1" top="1" bottom="1" header="0.5" footer="0.5"/>
  <pageSetup horizontalDpi="600" verticalDpi="600" orientation="portrait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2"/>
  <sheetViews>
    <sheetView view="pageBreakPreview" zoomScaleSheetLayoutView="100" workbookViewId="0" topLeftCell="A1">
      <selection activeCell="A2" sqref="A2:K2"/>
    </sheetView>
  </sheetViews>
  <sheetFormatPr defaultColWidth="9.140625" defaultRowHeight="12.75"/>
  <cols>
    <col min="1" max="1" width="18.8515625" style="4" customWidth="1"/>
    <col min="2" max="8" width="7.28125" style="4" customWidth="1"/>
    <col min="9" max="11" width="7.7109375" style="4" customWidth="1"/>
    <col min="12" max="16384" width="9.140625" style="4" customWidth="1"/>
  </cols>
  <sheetData>
    <row r="1" spans="1:11" ht="15" customHeight="1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1" ht="12.75">
      <c r="A2" s="82" t="s">
        <v>151</v>
      </c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1" ht="12.75">
      <c r="A3" s="83" t="s">
        <v>152</v>
      </c>
      <c r="B3" s="83"/>
      <c r="C3" s="83"/>
      <c r="D3" s="83"/>
      <c r="E3" s="83"/>
      <c r="F3" s="83"/>
      <c r="G3" s="83"/>
      <c r="H3" s="83"/>
      <c r="I3" s="83"/>
      <c r="J3" s="83"/>
      <c r="K3" s="83"/>
    </row>
    <row r="4" spans="1:11" ht="12.75">
      <c r="A4" s="80" t="s">
        <v>182</v>
      </c>
      <c r="B4" s="80"/>
      <c r="C4" s="80"/>
      <c r="D4" s="80"/>
      <c r="E4" s="80"/>
      <c r="F4" s="80"/>
      <c r="G4" s="80"/>
      <c r="H4" s="80"/>
      <c r="I4" s="80"/>
      <c r="J4" s="80"/>
      <c r="K4" s="80"/>
    </row>
    <row r="5" spans="2:11" ht="12.75">
      <c r="B5" s="80">
        <v>2002</v>
      </c>
      <c r="C5" s="80"/>
      <c r="D5" s="80"/>
      <c r="E5" s="80"/>
      <c r="F5" s="80"/>
      <c r="G5" s="80"/>
      <c r="H5" s="38">
        <v>2001</v>
      </c>
      <c r="I5" s="38">
        <v>2000</v>
      </c>
      <c r="J5" s="79" t="s">
        <v>183</v>
      </c>
      <c r="K5" s="79"/>
    </row>
    <row r="6" spans="1:11" ht="12.75">
      <c r="A6" s="5" t="s">
        <v>3</v>
      </c>
      <c r="B6" s="27" t="s">
        <v>104</v>
      </c>
      <c r="C6" s="27" t="s">
        <v>189</v>
      </c>
      <c r="D6" s="27" t="s">
        <v>190</v>
      </c>
      <c r="E6" s="27" t="s">
        <v>191</v>
      </c>
      <c r="F6" s="27" t="s">
        <v>192</v>
      </c>
      <c r="G6" s="52" t="s">
        <v>9</v>
      </c>
      <c r="H6" s="39" t="s">
        <v>9</v>
      </c>
      <c r="I6" s="39" t="s">
        <v>9</v>
      </c>
      <c r="J6" s="27" t="s">
        <v>9</v>
      </c>
      <c r="K6" s="39" t="s">
        <v>31</v>
      </c>
    </row>
    <row r="7" spans="2:11" ht="12.75">
      <c r="B7" s="79" t="s">
        <v>10</v>
      </c>
      <c r="C7" s="79"/>
      <c r="D7" s="79"/>
      <c r="E7" s="79"/>
      <c r="F7" s="79"/>
      <c r="G7" s="79"/>
      <c r="H7" s="79"/>
      <c r="I7" s="79"/>
      <c r="J7" s="79"/>
      <c r="K7" s="79"/>
    </row>
    <row r="8" spans="1:6" ht="12.75">
      <c r="A8" s="77" t="s">
        <v>11</v>
      </c>
      <c r="B8" s="77"/>
      <c r="C8" s="18"/>
      <c r="D8" s="18"/>
      <c r="E8" s="18"/>
      <c r="F8" s="18"/>
    </row>
    <row r="9" spans="1:11" ht="12.75">
      <c r="A9" s="6" t="s">
        <v>201</v>
      </c>
      <c r="B9" s="31">
        <v>1.138</v>
      </c>
      <c r="C9" s="31">
        <v>1.555</v>
      </c>
      <c r="D9" s="31">
        <v>1.808</v>
      </c>
      <c r="E9" s="31">
        <v>1.762</v>
      </c>
      <c r="F9" s="31">
        <v>1.16</v>
      </c>
      <c r="G9" s="31">
        <v>7.423</v>
      </c>
      <c r="H9" s="31">
        <v>8.363</v>
      </c>
      <c r="I9" s="31">
        <v>9.98</v>
      </c>
      <c r="J9" s="31">
        <v>25.77</v>
      </c>
      <c r="K9" s="31">
        <v>26.312</v>
      </c>
    </row>
    <row r="10" spans="1:11" ht="12.75">
      <c r="A10" s="58" t="s">
        <v>205</v>
      </c>
      <c r="B10" s="31">
        <v>1.135</v>
      </c>
      <c r="C10" s="31">
        <v>1.687</v>
      </c>
      <c r="D10" s="31">
        <v>1.877</v>
      </c>
      <c r="E10" s="31">
        <v>1.802</v>
      </c>
      <c r="F10" s="31">
        <v>1.29</v>
      </c>
      <c r="G10" s="31">
        <v>7.788</v>
      </c>
      <c r="H10" s="31">
        <v>8.16</v>
      </c>
      <c r="I10" s="31">
        <v>10.043</v>
      </c>
      <c r="J10" s="31">
        <v>25.993</v>
      </c>
      <c r="K10" s="31">
        <v>26.128</v>
      </c>
    </row>
    <row r="11" spans="1:11" ht="12.75">
      <c r="A11" s="6" t="s">
        <v>268</v>
      </c>
      <c r="B11" s="31">
        <v>1.313</v>
      </c>
      <c r="C11" s="31">
        <v>1.74</v>
      </c>
      <c r="D11" s="31">
        <v>1.772</v>
      </c>
      <c r="E11" s="31">
        <v>1.818</v>
      </c>
      <c r="F11" s="31">
        <v>1.157</v>
      </c>
      <c r="G11" s="31">
        <v>7.803</v>
      </c>
      <c r="H11" s="31">
        <v>8.08</v>
      </c>
      <c r="I11" s="31">
        <v>10.093</v>
      </c>
      <c r="J11" s="31">
        <v>25.973</v>
      </c>
      <c r="K11" s="31">
        <v>25.821</v>
      </c>
    </row>
    <row r="12" spans="1:11" ht="9.75" customHeight="1">
      <c r="A12" s="6"/>
      <c r="B12" s="31"/>
      <c r="C12" s="31"/>
      <c r="D12" s="31"/>
      <c r="E12" s="31"/>
      <c r="F12" s="31"/>
      <c r="G12" s="31"/>
      <c r="H12" s="31"/>
      <c r="I12" s="31"/>
      <c r="J12" s="31"/>
      <c r="K12" s="31"/>
    </row>
    <row r="13" spans="1:11" ht="12.75">
      <c r="A13" s="6" t="s">
        <v>267</v>
      </c>
      <c r="B13" s="31">
        <v>1.26</v>
      </c>
      <c r="C13" s="31">
        <v>1.665</v>
      </c>
      <c r="D13" s="31">
        <v>1.903</v>
      </c>
      <c r="E13" s="31">
        <v>1.887</v>
      </c>
      <c r="F13" s="31">
        <v>1.21</v>
      </c>
      <c r="G13" s="31">
        <v>7.922</v>
      </c>
      <c r="H13" s="31">
        <v>7.753</v>
      </c>
      <c r="I13" s="31">
        <v>10.26</v>
      </c>
      <c r="J13" s="31">
        <v>25.937</v>
      </c>
      <c r="K13" s="31">
        <v>25.65</v>
      </c>
    </row>
    <row r="14" spans="1:11" ht="12.75">
      <c r="A14" s="6" t="s">
        <v>253</v>
      </c>
      <c r="B14" s="31">
        <v>1.165</v>
      </c>
      <c r="C14" s="31">
        <v>1.428</v>
      </c>
      <c r="D14" s="31">
        <v>1.767</v>
      </c>
      <c r="E14" s="31">
        <v>1.852</v>
      </c>
      <c r="F14" s="31">
        <v>1.218</v>
      </c>
      <c r="G14" s="31">
        <v>7.433</v>
      </c>
      <c r="H14" s="31">
        <v>7.748</v>
      </c>
      <c r="I14" s="31">
        <v>9.927</v>
      </c>
      <c r="J14" s="31">
        <v>25.11</v>
      </c>
      <c r="K14" s="31">
        <v>25.61</v>
      </c>
    </row>
    <row r="15" spans="1:11" ht="12.75">
      <c r="A15" s="6" t="s">
        <v>164</v>
      </c>
      <c r="B15" s="31">
        <v>1.152</v>
      </c>
      <c r="C15" s="31">
        <v>1.608</v>
      </c>
      <c r="D15" s="31">
        <v>1.747</v>
      </c>
      <c r="E15" s="31">
        <v>1.747</v>
      </c>
      <c r="F15" s="31">
        <v>1.162</v>
      </c>
      <c r="G15" s="31">
        <v>7.415</v>
      </c>
      <c r="H15" s="31">
        <v>7.933</v>
      </c>
      <c r="I15" s="31">
        <v>10.342</v>
      </c>
      <c r="J15" s="31">
        <v>25.69</v>
      </c>
      <c r="K15" s="31">
        <v>25.601</v>
      </c>
    </row>
    <row r="16" spans="1:11" ht="9.75" customHeight="1">
      <c r="A16" s="6"/>
      <c r="B16" s="31"/>
      <c r="C16" s="31"/>
      <c r="D16" s="31"/>
      <c r="E16" s="31"/>
      <c r="F16" s="31"/>
      <c r="G16" s="31"/>
      <c r="H16" s="31"/>
      <c r="I16" s="31"/>
      <c r="J16" s="31"/>
      <c r="K16" s="31"/>
    </row>
    <row r="17" spans="1:11" ht="12.75">
      <c r="A17" s="6" t="s">
        <v>274</v>
      </c>
      <c r="B17" s="31">
        <v>1.228</v>
      </c>
      <c r="C17" s="31">
        <v>1.663</v>
      </c>
      <c r="D17" s="31">
        <v>1.78</v>
      </c>
      <c r="E17" s="31">
        <v>1.838</v>
      </c>
      <c r="F17" s="31">
        <v>1.147</v>
      </c>
      <c r="G17" s="31">
        <v>7.658</v>
      </c>
      <c r="H17" s="31">
        <v>8.008</v>
      </c>
      <c r="I17" s="31">
        <v>10.055</v>
      </c>
      <c r="J17" s="31">
        <v>25.722</v>
      </c>
      <c r="K17" s="31">
        <v>25.536</v>
      </c>
    </row>
    <row r="18" spans="1:11" ht="12.75">
      <c r="A18" s="6" t="s">
        <v>204</v>
      </c>
      <c r="B18" s="31">
        <v>1.092</v>
      </c>
      <c r="C18" s="31">
        <v>1.538</v>
      </c>
      <c r="D18" s="31">
        <v>1.77</v>
      </c>
      <c r="E18" s="31">
        <v>1.84</v>
      </c>
      <c r="F18" s="31">
        <v>1.24</v>
      </c>
      <c r="G18" s="31">
        <v>7.478</v>
      </c>
      <c r="H18" s="31">
        <v>7.847</v>
      </c>
      <c r="I18" s="31">
        <v>10.21</v>
      </c>
      <c r="J18" s="31">
        <v>25.537</v>
      </c>
      <c r="K18" s="31">
        <v>25.531</v>
      </c>
    </row>
    <row r="19" spans="1:11" ht="12.75">
      <c r="A19" s="6" t="s">
        <v>271</v>
      </c>
      <c r="B19" s="31">
        <v>0.958</v>
      </c>
      <c r="C19" s="31">
        <v>1.423</v>
      </c>
      <c r="D19" s="31">
        <v>1.752</v>
      </c>
      <c r="E19" s="31">
        <v>1.862</v>
      </c>
      <c r="F19" s="31">
        <v>1.27</v>
      </c>
      <c r="G19" s="31">
        <v>7.265</v>
      </c>
      <c r="H19" s="31">
        <v>7.917</v>
      </c>
      <c r="I19" s="31">
        <v>9.972</v>
      </c>
      <c r="J19" s="31">
        <v>25.157</v>
      </c>
      <c r="K19" s="31">
        <v>25.485</v>
      </c>
    </row>
    <row r="20" spans="1:11" ht="9.75" customHeight="1">
      <c r="A20" s="6"/>
      <c r="B20" s="31"/>
      <c r="C20" s="31"/>
      <c r="D20" s="31"/>
      <c r="E20" s="31"/>
      <c r="F20" s="31"/>
      <c r="G20" s="31"/>
      <c r="H20" s="31"/>
      <c r="I20" s="31"/>
      <c r="J20" s="31"/>
      <c r="K20" s="31"/>
    </row>
    <row r="21" spans="1:11" ht="12.75">
      <c r="A21" s="6" t="s">
        <v>275</v>
      </c>
      <c r="B21" s="31">
        <v>1.452</v>
      </c>
      <c r="C21" s="31">
        <v>1.695</v>
      </c>
      <c r="D21" s="31">
        <v>1.747</v>
      </c>
      <c r="E21" s="31">
        <v>1.908</v>
      </c>
      <c r="F21" s="31">
        <v>1.188</v>
      </c>
      <c r="G21" s="31">
        <v>7.988</v>
      </c>
      <c r="H21" s="31">
        <v>7.883</v>
      </c>
      <c r="I21" s="31">
        <v>9.957</v>
      </c>
      <c r="J21" s="31">
        <v>25.833</v>
      </c>
      <c r="K21" s="31">
        <v>25.192</v>
      </c>
    </row>
    <row r="22" spans="1:11" ht="12.75">
      <c r="A22" s="6" t="s">
        <v>202</v>
      </c>
      <c r="B22" s="31">
        <v>1.125</v>
      </c>
      <c r="C22" s="31">
        <v>1.567</v>
      </c>
      <c r="D22" s="31">
        <v>1.692</v>
      </c>
      <c r="E22" s="31">
        <v>1.723</v>
      </c>
      <c r="F22" s="31">
        <v>1.157</v>
      </c>
      <c r="G22" s="31">
        <v>7.265</v>
      </c>
      <c r="H22" s="31">
        <v>7.72</v>
      </c>
      <c r="I22" s="31">
        <v>9.988</v>
      </c>
      <c r="J22" s="31">
        <v>24.975</v>
      </c>
      <c r="K22" s="31">
        <v>25.036</v>
      </c>
    </row>
    <row r="23" spans="1:11" ht="12.75">
      <c r="A23" s="6" t="s">
        <v>270</v>
      </c>
      <c r="B23" s="31">
        <v>1.423</v>
      </c>
      <c r="C23" s="31">
        <v>1.648</v>
      </c>
      <c r="D23" s="31">
        <v>1.663</v>
      </c>
      <c r="E23" s="31">
        <v>1.75</v>
      </c>
      <c r="F23" s="31">
        <v>1.168</v>
      </c>
      <c r="G23" s="31">
        <v>7.652</v>
      </c>
      <c r="H23" s="31">
        <v>7.823</v>
      </c>
      <c r="I23" s="31">
        <v>9.873</v>
      </c>
      <c r="J23" s="31">
        <v>25.352</v>
      </c>
      <c r="K23" s="31">
        <v>25.026</v>
      </c>
    </row>
    <row r="24" spans="1:11" ht="9.75" customHeight="1">
      <c r="A24" s="6"/>
      <c r="B24" s="31"/>
      <c r="C24" s="31"/>
      <c r="D24" s="31"/>
      <c r="E24" s="31"/>
      <c r="F24" s="31"/>
      <c r="G24" s="31"/>
      <c r="H24" s="31"/>
      <c r="I24" s="31"/>
      <c r="J24" s="31"/>
      <c r="K24" s="31"/>
    </row>
    <row r="25" spans="1:11" ht="12.75">
      <c r="A25" s="6">
        <v>6420</v>
      </c>
      <c r="B25" s="31">
        <v>1.198</v>
      </c>
      <c r="C25" s="31">
        <v>1.518</v>
      </c>
      <c r="D25" s="31">
        <v>1.65</v>
      </c>
      <c r="E25" s="31">
        <v>1.8</v>
      </c>
      <c r="F25" s="31">
        <v>1.143</v>
      </c>
      <c r="G25" s="31">
        <v>7.312</v>
      </c>
      <c r="H25" s="31">
        <v>7.737</v>
      </c>
      <c r="I25" s="31">
        <v>9.898</v>
      </c>
      <c r="J25" s="31">
        <v>24.948</v>
      </c>
      <c r="K25" s="31">
        <v>24.984</v>
      </c>
    </row>
    <row r="26" spans="1:11" ht="12.75">
      <c r="A26" s="6" t="s">
        <v>266</v>
      </c>
      <c r="B26" s="31">
        <v>1.093</v>
      </c>
      <c r="C26" s="31">
        <v>1.378</v>
      </c>
      <c r="D26" s="31">
        <v>1.757</v>
      </c>
      <c r="E26" s="31">
        <v>1.937</v>
      </c>
      <c r="F26" s="31">
        <v>1.225</v>
      </c>
      <c r="G26" s="31">
        <v>7.392</v>
      </c>
      <c r="H26" s="31">
        <v>7.307</v>
      </c>
      <c r="I26" s="31">
        <v>9.767</v>
      </c>
      <c r="J26" s="31">
        <v>24.467</v>
      </c>
      <c r="K26" s="31">
        <v>24.863</v>
      </c>
    </row>
    <row r="27" spans="1:11" ht="12.75">
      <c r="A27" s="6" t="s">
        <v>203</v>
      </c>
      <c r="B27" s="31">
        <v>1.223</v>
      </c>
      <c r="C27" s="31">
        <v>1.578</v>
      </c>
      <c r="D27" s="31">
        <v>1.84</v>
      </c>
      <c r="E27" s="31">
        <v>1.903</v>
      </c>
      <c r="F27" s="31">
        <v>1.395</v>
      </c>
      <c r="G27" s="31">
        <v>7.942</v>
      </c>
      <c r="H27" s="31">
        <v>7.07</v>
      </c>
      <c r="I27" s="31">
        <v>9.383</v>
      </c>
      <c r="J27" s="31">
        <v>24.39</v>
      </c>
      <c r="K27" s="31">
        <v>24.809</v>
      </c>
    </row>
    <row r="28" spans="1:11" ht="9.75" customHeight="1">
      <c r="A28" s="6"/>
      <c r="B28" s="31"/>
      <c r="C28" s="31"/>
      <c r="D28" s="31"/>
      <c r="E28" s="31"/>
      <c r="F28" s="31"/>
      <c r="G28" s="31"/>
      <c r="H28" s="31"/>
      <c r="I28" s="31"/>
      <c r="J28" s="31"/>
      <c r="K28" s="31"/>
    </row>
    <row r="29" spans="1:11" ht="12.75">
      <c r="A29" s="6">
        <v>631</v>
      </c>
      <c r="B29" s="31">
        <v>1.088</v>
      </c>
      <c r="C29" s="31">
        <v>1.48</v>
      </c>
      <c r="D29" s="31">
        <v>1.683</v>
      </c>
      <c r="E29" s="31">
        <v>1.808</v>
      </c>
      <c r="F29" s="31">
        <v>1.223</v>
      </c>
      <c r="G29" s="31">
        <v>7.28</v>
      </c>
      <c r="H29" s="31">
        <v>7.732</v>
      </c>
      <c r="I29" s="31">
        <v>10.062</v>
      </c>
      <c r="J29" s="31">
        <v>25.073</v>
      </c>
      <c r="K29" s="31">
        <v>24.581</v>
      </c>
    </row>
    <row r="30" spans="1:11" ht="12.75">
      <c r="A30" s="6" t="s">
        <v>199</v>
      </c>
      <c r="B30" s="31">
        <v>1.077</v>
      </c>
      <c r="C30" s="31">
        <v>1.453</v>
      </c>
      <c r="D30" s="31">
        <v>1.567</v>
      </c>
      <c r="E30" s="31">
        <v>1.728</v>
      </c>
      <c r="F30" s="31">
        <v>1.072</v>
      </c>
      <c r="G30" s="31">
        <v>6.898</v>
      </c>
      <c r="H30" s="31">
        <v>7.702</v>
      </c>
      <c r="I30" s="31">
        <v>9.483</v>
      </c>
      <c r="J30" s="31">
        <v>24.085</v>
      </c>
      <c r="K30" s="31">
        <v>24.564</v>
      </c>
    </row>
    <row r="31" spans="1:11" ht="12.75">
      <c r="A31" s="6" t="s">
        <v>200</v>
      </c>
      <c r="B31" s="31">
        <v>1.088</v>
      </c>
      <c r="C31" s="31">
        <v>1.59</v>
      </c>
      <c r="D31" s="31">
        <v>1.673</v>
      </c>
      <c r="E31" s="31">
        <v>1.848</v>
      </c>
      <c r="F31" s="31">
        <v>1.163</v>
      </c>
      <c r="G31" s="31">
        <v>7.367</v>
      </c>
      <c r="H31" s="31">
        <v>7.952</v>
      </c>
      <c r="I31" s="31">
        <v>9.688</v>
      </c>
      <c r="J31" s="31">
        <v>25.007</v>
      </c>
      <c r="K31" s="31">
        <v>24.501</v>
      </c>
    </row>
    <row r="32" spans="1:11" ht="9.75" customHeight="1">
      <c r="A32" s="6"/>
      <c r="B32" s="31"/>
      <c r="C32" s="31"/>
      <c r="D32" s="31"/>
      <c r="E32" s="31"/>
      <c r="F32" s="31"/>
      <c r="G32" s="31"/>
      <c r="H32" s="31"/>
      <c r="I32" s="31"/>
      <c r="J32" s="31"/>
      <c r="K32" s="31"/>
    </row>
    <row r="33" spans="1:11" ht="12.75">
      <c r="A33" s="6" t="s">
        <v>206</v>
      </c>
      <c r="B33" s="31">
        <v>0.907</v>
      </c>
      <c r="C33" s="31">
        <v>1.303</v>
      </c>
      <c r="D33" s="31">
        <v>1.663</v>
      </c>
      <c r="E33" s="31">
        <v>1.868</v>
      </c>
      <c r="F33" s="31">
        <v>1.02</v>
      </c>
      <c r="G33" s="31">
        <v>6.765</v>
      </c>
      <c r="H33" s="31">
        <v>7.255</v>
      </c>
      <c r="I33" s="31">
        <v>10.185</v>
      </c>
      <c r="J33" s="31">
        <v>24.205</v>
      </c>
      <c r="K33" s="31">
        <v>24.445</v>
      </c>
    </row>
    <row r="34" spans="1:11" ht="12.75">
      <c r="A34" s="6" t="s">
        <v>212</v>
      </c>
      <c r="B34" s="31">
        <v>1.187</v>
      </c>
      <c r="C34" s="31">
        <v>1.49</v>
      </c>
      <c r="D34" s="31">
        <v>1.493</v>
      </c>
      <c r="E34" s="31">
        <v>1.738</v>
      </c>
      <c r="F34" s="31">
        <v>1.03</v>
      </c>
      <c r="G34" s="31">
        <v>6.937</v>
      </c>
      <c r="H34" s="31">
        <v>7.348</v>
      </c>
      <c r="I34" s="31">
        <v>9.695</v>
      </c>
      <c r="J34" s="31">
        <v>23.978</v>
      </c>
      <c r="K34" s="31">
        <v>24.039</v>
      </c>
    </row>
    <row r="35" ht="9.75" customHeight="1"/>
    <row r="36" spans="1:2" ht="12.75">
      <c r="A36" s="78" t="s">
        <v>110</v>
      </c>
      <c r="B36" s="78"/>
    </row>
    <row r="37" spans="1:11" ht="12.75">
      <c r="A37" s="6" t="s">
        <v>276</v>
      </c>
      <c r="B37" s="31">
        <v>1.478</v>
      </c>
      <c r="C37" s="31">
        <v>1.823</v>
      </c>
      <c r="D37" s="31">
        <v>1.828</v>
      </c>
      <c r="E37" s="31">
        <v>1.673</v>
      </c>
      <c r="F37" s="31">
        <v>1.125</v>
      </c>
      <c r="G37" s="31">
        <v>7.923</v>
      </c>
      <c r="H37" s="31">
        <v>7.748</v>
      </c>
      <c r="I37" s="31">
        <v>9.7</v>
      </c>
      <c r="J37" s="31">
        <v>25.37</v>
      </c>
      <c r="K37" s="31">
        <v>25.988</v>
      </c>
    </row>
    <row r="38" spans="1:11" ht="12.75">
      <c r="A38" s="6" t="s">
        <v>286</v>
      </c>
      <c r="B38" s="31">
        <v>1.26</v>
      </c>
      <c r="C38" s="31">
        <v>1.67</v>
      </c>
      <c r="D38" s="31">
        <v>1.86</v>
      </c>
      <c r="E38" s="31">
        <v>1.932</v>
      </c>
      <c r="F38" s="31">
        <v>1.293</v>
      </c>
      <c r="G38" s="31">
        <v>8.018</v>
      </c>
      <c r="H38" s="31">
        <v>8.01</v>
      </c>
      <c r="I38" s="31">
        <v>9.99</v>
      </c>
      <c r="J38" s="31">
        <v>26.017</v>
      </c>
      <c r="K38" s="31">
        <v>25.97</v>
      </c>
    </row>
    <row r="39" spans="1:11" ht="12.75">
      <c r="A39" s="6" t="s">
        <v>285</v>
      </c>
      <c r="B39" s="31">
        <v>1.335</v>
      </c>
      <c r="C39" s="31">
        <v>1.663</v>
      </c>
      <c r="D39" s="31">
        <v>1.982</v>
      </c>
      <c r="E39" s="31">
        <v>1.843</v>
      </c>
      <c r="F39" s="31">
        <v>1.227</v>
      </c>
      <c r="G39" s="31">
        <v>8.05</v>
      </c>
      <c r="H39" s="31">
        <v>7.808</v>
      </c>
      <c r="I39" s="31">
        <v>9.693</v>
      </c>
      <c r="J39" s="31">
        <v>25.552</v>
      </c>
      <c r="K39" s="31">
        <v>25.524</v>
      </c>
    </row>
    <row r="40" spans="1:11" ht="9.75" customHeight="1">
      <c r="A40" s="6"/>
      <c r="B40" s="31"/>
      <c r="C40" s="31"/>
      <c r="D40" s="31"/>
      <c r="E40" s="31"/>
      <c r="F40" s="31"/>
      <c r="G40" s="31"/>
      <c r="H40" s="31"/>
      <c r="I40" s="31"/>
      <c r="J40" s="31"/>
      <c r="K40" s="31"/>
    </row>
    <row r="41" spans="1:11" ht="12.75">
      <c r="A41" s="6" t="s">
        <v>277</v>
      </c>
      <c r="B41" s="31">
        <v>1.155</v>
      </c>
      <c r="C41" s="31">
        <v>1.455</v>
      </c>
      <c r="D41" s="31">
        <v>1.7</v>
      </c>
      <c r="E41" s="31">
        <v>1.868</v>
      </c>
      <c r="F41" s="31">
        <v>1.188</v>
      </c>
      <c r="G41" s="31">
        <v>7.36</v>
      </c>
      <c r="H41" s="31">
        <v>7.697</v>
      </c>
      <c r="I41" s="31">
        <v>9.86</v>
      </c>
      <c r="J41" s="31">
        <v>24.918</v>
      </c>
      <c r="K41" s="31">
        <v>25.456</v>
      </c>
    </row>
    <row r="42" spans="1:11" ht="12.75">
      <c r="A42" s="6" t="s">
        <v>284</v>
      </c>
      <c r="B42" s="31">
        <v>1.247</v>
      </c>
      <c r="C42" s="31">
        <v>1.603</v>
      </c>
      <c r="D42" s="31">
        <v>1.718</v>
      </c>
      <c r="E42" s="31">
        <v>1.747</v>
      </c>
      <c r="F42" s="31">
        <v>1.182</v>
      </c>
      <c r="G42" s="31">
        <v>7.495</v>
      </c>
      <c r="H42" s="31">
        <v>7.925</v>
      </c>
      <c r="I42" s="31">
        <v>10.088</v>
      </c>
      <c r="J42" s="31">
        <v>25.503</v>
      </c>
      <c r="K42" s="31">
        <v>25.451</v>
      </c>
    </row>
    <row r="43" spans="1:11" ht="12.75">
      <c r="A43" s="6" t="s">
        <v>283</v>
      </c>
      <c r="B43" s="31">
        <v>1.208</v>
      </c>
      <c r="C43" s="31">
        <v>1.582</v>
      </c>
      <c r="D43" s="31">
        <v>1.947</v>
      </c>
      <c r="E43" s="31">
        <v>2.017</v>
      </c>
      <c r="F43" s="31">
        <v>1.215</v>
      </c>
      <c r="G43" s="31">
        <v>7.972</v>
      </c>
      <c r="H43" s="31">
        <v>7.685</v>
      </c>
      <c r="I43" s="31">
        <v>9.827</v>
      </c>
      <c r="J43" s="31">
        <v>25.485</v>
      </c>
      <c r="K43" s="31">
        <v>25.351</v>
      </c>
    </row>
    <row r="44" spans="1:11" ht="9.75" customHeight="1">
      <c r="A44" s="6"/>
      <c r="B44" s="31"/>
      <c r="C44" s="31"/>
      <c r="D44" s="31"/>
      <c r="E44" s="31"/>
      <c r="F44" s="31"/>
      <c r="G44" s="31"/>
      <c r="H44" s="31"/>
      <c r="I44" s="31"/>
      <c r="J44" s="31"/>
      <c r="K44" s="31"/>
    </row>
    <row r="45" spans="1:11" ht="12.75">
      <c r="A45" s="6" t="s">
        <v>278</v>
      </c>
      <c r="B45" s="31">
        <v>1.298</v>
      </c>
      <c r="C45" s="31">
        <v>1.723</v>
      </c>
      <c r="D45" s="31">
        <v>1.782</v>
      </c>
      <c r="E45" s="31">
        <v>1.905</v>
      </c>
      <c r="F45" s="31">
        <v>1.247</v>
      </c>
      <c r="G45" s="31">
        <v>7.957</v>
      </c>
      <c r="H45" s="31">
        <v>7.492</v>
      </c>
      <c r="I45" s="31">
        <v>9.493</v>
      </c>
      <c r="J45" s="31">
        <v>24.942</v>
      </c>
      <c r="K45" s="31">
        <v>25.298</v>
      </c>
    </row>
    <row r="46" spans="1:11" ht="12.75">
      <c r="A46" s="6" t="s">
        <v>282</v>
      </c>
      <c r="B46" s="31">
        <v>1.235</v>
      </c>
      <c r="C46" s="31">
        <v>1.685</v>
      </c>
      <c r="D46" s="31">
        <v>1.812</v>
      </c>
      <c r="E46" s="31">
        <v>1.882</v>
      </c>
      <c r="F46" s="31">
        <v>1.22</v>
      </c>
      <c r="G46" s="31">
        <v>7.832</v>
      </c>
      <c r="H46" s="31">
        <v>7.688</v>
      </c>
      <c r="I46" s="31">
        <v>9.645</v>
      </c>
      <c r="J46" s="31">
        <v>25.158</v>
      </c>
      <c r="K46" s="31">
        <v>25.134</v>
      </c>
    </row>
    <row r="47" spans="1:11" ht="12.75">
      <c r="A47" s="6" t="s">
        <v>281</v>
      </c>
      <c r="B47" s="31">
        <v>0.953</v>
      </c>
      <c r="C47" s="31">
        <v>1.408</v>
      </c>
      <c r="D47" s="31">
        <v>1.872</v>
      </c>
      <c r="E47" s="31">
        <v>1.938</v>
      </c>
      <c r="F47" s="31">
        <v>1.273</v>
      </c>
      <c r="G47" s="31">
        <v>7.447</v>
      </c>
      <c r="H47" s="31">
        <v>7.79</v>
      </c>
      <c r="I47" s="31">
        <v>10.078</v>
      </c>
      <c r="J47" s="31">
        <v>25.313</v>
      </c>
      <c r="K47" s="31">
        <v>24.933</v>
      </c>
    </row>
    <row r="48" spans="1:11" ht="9.75" customHeight="1">
      <c r="A48" s="6"/>
      <c r="B48" s="31"/>
      <c r="C48" s="31"/>
      <c r="D48" s="31"/>
      <c r="E48" s="31"/>
      <c r="F48" s="31"/>
      <c r="G48" s="31"/>
      <c r="H48" s="31"/>
      <c r="I48" s="31"/>
      <c r="J48" s="31"/>
      <c r="K48" s="31"/>
    </row>
    <row r="49" spans="1:11" ht="12.75">
      <c r="A49" s="6" t="s">
        <v>280</v>
      </c>
      <c r="B49" s="31">
        <v>1.402</v>
      </c>
      <c r="C49" s="31">
        <v>1.752</v>
      </c>
      <c r="D49" s="31">
        <v>1.747</v>
      </c>
      <c r="E49" s="31">
        <v>1.832</v>
      </c>
      <c r="F49" s="31">
        <v>1.213</v>
      </c>
      <c r="G49" s="31">
        <v>7.943</v>
      </c>
      <c r="H49" s="31">
        <v>7.97</v>
      </c>
      <c r="I49" s="31">
        <v>9.69</v>
      </c>
      <c r="J49" s="31">
        <v>25.605</v>
      </c>
      <c r="K49" s="31">
        <v>24.887</v>
      </c>
    </row>
    <row r="50" spans="1:11" ht="12.75">
      <c r="A50" s="6" t="s">
        <v>273</v>
      </c>
      <c r="B50" s="31">
        <v>1.067</v>
      </c>
      <c r="C50" s="31">
        <v>1.398</v>
      </c>
      <c r="D50" s="31">
        <v>1.682</v>
      </c>
      <c r="E50" s="31">
        <v>1.798</v>
      </c>
      <c r="F50" s="31">
        <v>1.15</v>
      </c>
      <c r="G50" s="31">
        <v>7.097</v>
      </c>
      <c r="H50" s="31">
        <v>7.755</v>
      </c>
      <c r="I50" s="31">
        <v>10.06</v>
      </c>
      <c r="J50" s="31">
        <v>24.913</v>
      </c>
      <c r="K50" s="31">
        <v>24.872</v>
      </c>
    </row>
    <row r="51" spans="1:11" ht="12.75">
      <c r="A51" s="36" t="s">
        <v>279</v>
      </c>
      <c r="B51" s="46">
        <v>1.297</v>
      </c>
      <c r="C51" s="46">
        <v>1.667</v>
      </c>
      <c r="D51" s="46">
        <v>1.872</v>
      </c>
      <c r="E51" s="46">
        <v>1.8</v>
      </c>
      <c r="F51" s="46">
        <v>1.14</v>
      </c>
      <c r="G51" s="46">
        <v>7.77</v>
      </c>
      <c r="H51" s="46">
        <v>7.593</v>
      </c>
      <c r="I51" s="46">
        <v>9.608</v>
      </c>
      <c r="J51" s="46">
        <v>24.973</v>
      </c>
      <c r="K51" s="46">
        <v>24.377</v>
      </c>
    </row>
    <row r="52" ht="7.5" customHeight="1"/>
    <row r="53" spans="1:11" ht="12.75">
      <c r="A53" s="38" t="s">
        <v>12</v>
      </c>
      <c r="B53" s="28">
        <v>1.195</v>
      </c>
      <c r="C53" s="28">
        <v>1.576</v>
      </c>
      <c r="D53" s="28">
        <v>1.763</v>
      </c>
      <c r="E53" s="28">
        <v>1.833</v>
      </c>
      <c r="F53" s="28">
        <v>1.191</v>
      </c>
      <c r="G53" s="28">
        <v>7.558</v>
      </c>
      <c r="H53" s="28">
        <v>7.766</v>
      </c>
      <c r="I53" s="28">
        <v>9.894</v>
      </c>
      <c r="J53" s="28">
        <v>25.217</v>
      </c>
      <c r="K53" s="54"/>
    </row>
    <row r="54" spans="1:11" ht="12.75">
      <c r="A54" s="38" t="s">
        <v>13</v>
      </c>
      <c r="B54" s="28">
        <v>0.221</v>
      </c>
      <c r="C54" s="28">
        <v>0.19</v>
      </c>
      <c r="D54" s="28">
        <v>0.232</v>
      </c>
      <c r="E54" s="28" t="s">
        <v>117</v>
      </c>
      <c r="F54" s="28" t="s">
        <v>193</v>
      </c>
      <c r="G54" s="28">
        <v>0.608</v>
      </c>
      <c r="H54" s="28">
        <v>0.425</v>
      </c>
      <c r="I54" s="28">
        <v>0.451</v>
      </c>
      <c r="J54" s="28">
        <v>1.146</v>
      </c>
      <c r="K54" s="54"/>
    </row>
    <row r="55" spans="1:11" ht="12.75">
      <c r="A55" s="38" t="s">
        <v>14</v>
      </c>
      <c r="B55" s="42">
        <v>16.219</v>
      </c>
      <c r="C55" s="42">
        <v>10.584</v>
      </c>
      <c r="D55" s="42">
        <v>11.551</v>
      </c>
      <c r="E55" s="42">
        <v>13.232</v>
      </c>
      <c r="F55" s="42">
        <v>12.506</v>
      </c>
      <c r="G55" s="42">
        <v>7.051</v>
      </c>
      <c r="H55" s="42">
        <v>4.798</v>
      </c>
      <c r="I55" s="42">
        <v>3.996</v>
      </c>
      <c r="J55" s="42">
        <v>3.985</v>
      </c>
      <c r="K55" s="54"/>
    </row>
    <row r="56" spans="1:11" ht="12.75">
      <c r="A56" s="38" t="s">
        <v>15</v>
      </c>
      <c r="B56" s="32">
        <v>18.493723849372383</v>
      </c>
      <c r="C56" s="32">
        <v>12.055837563451776</v>
      </c>
      <c r="D56" s="32">
        <v>13.15938740782757</v>
      </c>
      <c r="E56" s="32">
        <v>15.111838516093837</v>
      </c>
      <c r="F56" s="32">
        <v>14.273719563392106</v>
      </c>
      <c r="G56" s="32">
        <v>8.04445620534533</v>
      </c>
      <c r="H56" s="32">
        <v>5.472572753026011</v>
      </c>
      <c r="I56" s="32">
        <v>4.5583181726298765</v>
      </c>
      <c r="J56" s="32">
        <v>4.544553277550858</v>
      </c>
      <c r="K56" s="54"/>
    </row>
    <row r="57" spans="1:11" ht="12.75">
      <c r="A57" s="39" t="s">
        <v>16</v>
      </c>
      <c r="B57" s="44">
        <v>38.704028021015766</v>
      </c>
      <c r="C57" s="44">
        <v>36.53846153846153</v>
      </c>
      <c r="D57" s="44">
        <v>47.44376278118611</v>
      </c>
      <c r="E57" s="44">
        <v>80.52325581395353</v>
      </c>
      <c r="F57" s="44">
        <v>45.333333333333336</v>
      </c>
      <c r="G57" s="44">
        <v>47.315175097276224</v>
      </c>
      <c r="H57" s="44">
        <v>32.869296210363515</v>
      </c>
      <c r="I57" s="44">
        <v>47.02815432742433</v>
      </c>
      <c r="J57" s="44">
        <v>56.204021579205545</v>
      </c>
      <c r="K57" s="55"/>
    </row>
    <row r="58" ht="7.5" customHeight="1">
      <c r="A58" s="19"/>
    </row>
    <row r="59" spans="1:11" ht="12.75">
      <c r="A59" s="84" t="s">
        <v>17</v>
      </c>
      <c r="B59" s="84"/>
      <c r="C59" s="84"/>
      <c r="D59" s="84"/>
      <c r="E59" s="84"/>
      <c r="H59" s="71" t="s">
        <v>18</v>
      </c>
      <c r="I59" s="71"/>
      <c r="J59" s="71"/>
      <c r="K59" s="71"/>
    </row>
    <row r="60" spans="1:11" ht="12.75">
      <c r="A60" s="71" t="s">
        <v>118</v>
      </c>
      <c r="B60" s="71"/>
      <c r="C60" s="71"/>
      <c r="D60" s="71"/>
      <c r="E60" s="71"/>
      <c r="H60" s="71" t="s">
        <v>20</v>
      </c>
      <c r="I60" s="71"/>
      <c r="J60" s="71"/>
      <c r="K60" s="71"/>
    </row>
    <row r="61" spans="1:11" ht="12.75">
      <c r="A61" s="71" t="s">
        <v>19</v>
      </c>
      <c r="B61" s="71"/>
      <c r="C61" s="71"/>
      <c r="D61" s="71"/>
      <c r="E61" s="71"/>
      <c r="H61" s="71" t="s">
        <v>22</v>
      </c>
      <c r="I61" s="71"/>
      <c r="J61" s="71"/>
      <c r="K61" s="71"/>
    </row>
    <row r="62" spans="1:11" ht="12.75">
      <c r="A62" s="71" t="s">
        <v>21</v>
      </c>
      <c r="B62" s="71"/>
      <c r="C62" s="6"/>
      <c r="H62" s="71" t="s">
        <v>24</v>
      </c>
      <c r="I62" s="71"/>
      <c r="J62" s="71"/>
      <c r="K62" s="71"/>
    </row>
    <row r="63" spans="1:11" ht="12.75">
      <c r="A63" s="71" t="s">
        <v>194</v>
      </c>
      <c r="B63" s="71"/>
      <c r="C63" s="71"/>
      <c r="D63" s="71" t="s">
        <v>129</v>
      </c>
      <c r="E63" s="71"/>
      <c r="F63" s="71"/>
      <c r="G63" s="71"/>
      <c r="H63" s="71"/>
      <c r="I63" s="71"/>
      <c r="J63" s="71"/>
      <c r="K63" s="71"/>
    </row>
    <row r="64" spans="1:6" ht="12.75">
      <c r="A64" s="71"/>
      <c r="B64" s="71"/>
      <c r="C64" s="71"/>
      <c r="D64" s="71"/>
      <c r="E64" s="71"/>
      <c r="F64" s="71"/>
    </row>
    <row r="65" spans="2:10" ht="12.75">
      <c r="B65" s="31">
        <f>MAX(B9:B51)</f>
        <v>1.478</v>
      </c>
      <c r="C65" s="31">
        <f aca="true" t="shared" si="0" ref="C65:J65">MAX(C9:C51)</f>
        <v>1.823</v>
      </c>
      <c r="D65" s="31">
        <f t="shared" si="0"/>
        <v>1.982</v>
      </c>
      <c r="E65" s="31">
        <f t="shared" si="0"/>
        <v>2.017</v>
      </c>
      <c r="F65" s="31">
        <f t="shared" si="0"/>
        <v>1.395</v>
      </c>
      <c r="G65" s="31">
        <f t="shared" si="0"/>
        <v>8.05</v>
      </c>
      <c r="H65" s="31">
        <f t="shared" si="0"/>
        <v>8.363</v>
      </c>
      <c r="I65" s="31">
        <f t="shared" si="0"/>
        <v>10.342</v>
      </c>
      <c r="J65" s="31">
        <f t="shared" si="0"/>
        <v>26.017</v>
      </c>
    </row>
    <row r="66" spans="2:10" ht="12.75">
      <c r="B66" s="31">
        <f>MIN(B9:B51)</f>
        <v>0.907</v>
      </c>
      <c r="C66" s="31">
        <f aca="true" t="shared" si="1" ref="C66:J66">MIN(C9:C51)</f>
        <v>1.303</v>
      </c>
      <c r="D66" s="31">
        <f t="shared" si="1"/>
        <v>1.493</v>
      </c>
      <c r="E66" s="31">
        <f t="shared" si="1"/>
        <v>1.673</v>
      </c>
      <c r="F66" s="31">
        <f t="shared" si="1"/>
        <v>1.02</v>
      </c>
      <c r="G66" s="31">
        <f t="shared" si="1"/>
        <v>6.765</v>
      </c>
      <c r="H66" s="31">
        <f t="shared" si="1"/>
        <v>7.07</v>
      </c>
      <c r="I66" s="31">
        <f t="shared" si="1"/>
        <v>9.383</v>
      </c>
      <c r="J66" s="31">
        <f t="shared" si="1"/>
        <v>23.978</v>
      </c>
    </row>
    <row r="67" spans="2:10" ht="12.75">
      <c r="B67" s="31">
        <f>B65-B66</f>
        <v>0.571</v>
      </c>
      <c r="C67" s="31">
        <f aca="true" t="shared" si="2" ref="C67:J67">C65-C66</f>
        <v>0.52</v>
      </c>
      <c r="D67" s="31">
        <f t="shared" si="2"/>
        <v>0.4889999999999999</v>
      </c>
      <c r="E67" s="31">
        <f t="shared" si="2"/>
        <v>0.34399999999999986</v>
      </c>
      <c r="F67" s="31">
        <f t="shared" si="2"/>
        <v>0.375</v>
      </c>
      <c r="G67" s="31">
        <f t="shared" si="2"/>
        <v>1.285000000000001</v>
      </c>
      <c r="H67" s="31">
        <f t="shared" si="2"/>
        <v>1.2929999999999993</v>
      </c>
      <c r="I67" s="31">
        <f t="shared" si="2"/>
        <v>0.9590000000000014</v>
      </c>
      <c r="J67" s="31">
        <f t="shared" si="2"/>
        <v>2.038999999999998</v>
      </c>
    </row>
    <row r="68" spans="2:10" ht="12.75">
      <c r="B68" s="31">
        <f>B54/B67*100</f>
        <v>38.704028021015766</v>
      </c>
      <c r="C68" s="31">
        <f aca="true" t="shared" si="3" ref="C68:J68">C54/C67*100</f>
        <v>36.53846153846153</v>
      </c>
      <c r="D68" s="31">
        <f t="shared" si="3"/>
        <v>47.44376278118611</v>
      </c>
      <c r="E68" s="31" t="e">
        <f t="shared" si="3"/>
        <v>#VALUE!</v>
      </c>
      <c r="F68" s="31" t="e">
        <f t="shared" si="3"/>
        <v>#VALUE!</v>
      </c>
      <c r="G68" s="31">
        <f t="shared" si="3"/>
        <v>47.315175097276224</v>
      </c>
      <c r="H68" s="31">
        <f t="shared" si="3"/>
        <v>32.869296210363515</v>
      </c>
      <c r="I68" s="31">
        <f t="shared" si="3"/>
        <v>47.02815432742433</v>
      </c>
      <c r="J68" s="31">
        <f t="shared" si="3"/>
        <v>56.204021579205545</v>
      </c>
    </row>
    <row r="69" spans="2:10" ht="12.75">
      <c r="B69" s="31"/>
      <c r="C69" s="31"/>
      <c r="D69" s="31"/>
      <c r="E69" s="31"/>
      <c r="F69" s="31"/>
      <c r="G69" s="31"/>
      <c r="H69" s="31"/>
      <c r="I69" s="31"/>
      <c r="J69" s="31"/>
    </row>
    <row r="70" spans="2:10" ht="12.75">
      <c r="B70" s="31">
        <f aca="true" t="shared" si="4" ref="B70:J70">B54/((MAX(B9:B51))-(MIN(B9:B51)))*100</f>
        <v>38.704028021015766</v>
      </c>
      <c r="C70" s="31">
        <f t="shared" si="4"/>
        <v>36.53846153846153</v>
      </c>
      <c r="D70" s="31">
        <f t="shared" si="4"/>
        <v>47.44376278118611</v>
      </c>
      <c r="E70" s="31" t="e">
        <f t="shared" si="4"/>
        <v>#VALUE!</v>
      </c>
      <c r="F70" s="31" t="e">
        <f t="shared" si="4"/>
        <v>#VALUE!</v>
      </c>
      <c r="G70" s="31">
        <f t="shared" si="4"/>
        <v>47.315175097276224</v>
      </c>
      <c r="H70" s="31">
        <f t="shared" si="4"/>
        <v>32.869296210363515</v>
      </c>
      <c r="I70" s="31">
        <f t="shared" si="4"/>
        <v>47.02815432742433</v>
      </c>
      <c r="J70" s="31">
        <f t="shared" si="4"/>
        <v>56.204021579205545</v>
      </c>
    </row>
    <row r="71" spans="2:10" ht="12.75">
      <c r="B71" s="31"/>
      <c r="C71" s="31"/>
      <c r="D71" s="31"/>
      <c r="E71" s="31"/>
      <c r="F71" s="31"/>
      <c r="G71" s="31"/>
      <c r="H71" s="31"/>
      <c r="I71" s="31"/>
      <c r="J71" s="31"/>
    </row>
    <row r="72" spans="2:10" ht="12.75">
      <c r="B72" s="31">
        <v>38.704028021015766</v>
      </c>
      <c r="C72" s="31">
        <v>36.53846153846153</v>
      </c>
      <c r="D72" s="31">
        <v>47.44376278118611</v>
      </c>
      <c r="E72" s="31">
        <v>80.52325581395353</v>
      </c>
      <c r="F72" s="31">
        <v>45.333333333333336</v>
      </c>
      <c r="G72" s="31">
        <v>47.315175097276224</v>
      </c>
      <c r="H72" s="31">
        <v>32.869296210363515</v>
      </c>
      <c r="I72" s="31">
        <v>47.02815432742433</v>
      </c>
      <c r="J72" s="31">
        <v>56.204021579205545</v>
      </c>
    </row>
  </sheetData>
  <mergeCells count="20">
    <mergeCell ref="A64:F64"/>
    <mergeCell ref="J5:K5"/>
    <mergeCell ref="A63:C63"/>
    <mergeCell ref="A59:E59"/>
    <mergeCell ref="A60:E60"/>
    <mergeCell ref="A61:E61"/>
    <mergeCell ref="A62:B62"/>
    <mergeCell ref="D63:K63"/>
    <mergeCell ref="A8:B8"/>
    <mergeCell ref="A36:B36"/>
    <mergeCell ref="A1:K1"/>
    <mergeCell ref="A2:K2"/>
    <mergeCell ref="A3:K3"/>
    <mergeCell ref="A4:K4"/>
    <mergeCell ref="H61:K61"/>
    <mergeCell ref="H62:K62"/>
    <mergeCell ref="B7:K7"/>
    <mergeCell ref="B5:G5"/>
    <mergeCell ref="H59:K59"/>
    <mergeCell ref="H60:K60"/>
  </mergeCells>
  <printOptions horizontalCentered="1" verticalCentered="1"/>
  <pageMargins left="0.6" right="0.6" top="0.39" bottom="0.44" header="0" footer="0"/>
  <pageSetup fitToHeight="1" fitToWidth="1" horizontalDpi="600" verticalDpi="600" orientation="portrait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9"/>
  <sheetViews>
    <sheetView view="pageBreakPreview" zoomScaleSheetLayoutView="100" workbookViewId="0" topLeftCell="A1">
      <selection activeCell="A2" sqref="A2:I2"/>
    </sheetView>
  </sheetViews>
  <sheetFormatPr defaultColWidth="9.140625" defaultRowHeight="12.75"/>
  <cols>
    <col min="1" max="1" width="17.8515625" style="4" customWidth="1"/>
    <col min="2" max="9" width="7.7109375" style="4" customWidth="1"/>
    <col min="10" max="16384" width="9.140625" style="4" customWidth="1"/>
  </cols>
  <sheetData>
    <row r="1" spans="1:9" ht="24" customHeight="1">
      <c r="A1" s="85" t="s">
        <v>0</v>
      </c>
      <c r="B1" s="85"/>
      <c r="C1" s="85"/>
      <c r="D1" s="85"/>
      <c r="E1" s="85"/>
      <c r="F1" s="85"/>
      <c r="G1" s="85"/>
      <c r="H1" s="85"/>
      <c r="I1" s="85"/>
    </row>
    <row r="2" spans="1:9" ht="13.5" customHeight="1">
      <c r="A2" s="82" t="s">
        <v>163</v>
      </c>
      <c r="B2" s="82"/>
      <c r="C2" s="82"/>
      <c r="D2" s="82"/>
      <c r="E2" s="82"/>
      <c r="F2" s="82"/>
      <c r="G2" s="82"/>
      <c r="H2" s="82"/>
      <c r="I2" s="82"/>
    </row>
    <row r="3" spans="1:9" ht="12.75">
      <c r="A3" s="82" t="s">
        <v>152</v>
      </c>
      <c r="B3" s="82"/>
      <c r="C3" s="82"/>
      <c r="D3" s="82"/>
      <c r="E3" s="82"/>
      <c r="F3" s="82"/>
      <c r="G3" s="82"/>
      <c r="H3" s="82"/>
      <c r="I3" s="82"/>
    </row>
    <row r="4" spans="1:9" ht="12.75">
      <c r="A4" s="83" t="s">
        <v>186</v>
      </c>
      <c r="B4" s="83"/>
      <c r="C4" s="83"/>
      <c r="D4" s="83"/>
      <c r="E4" s="83"/>
      <c r="F4" s="83"/>
      <c r="G4" s="83"/>
      <c r="H4" s="83"/>
      <c r="I4" s="83"/>
    </row>
    <row r="5" spans="1:9" ht="12.75">
      <c r="A5" s="5"/>
      <c r="B5" s="5"/>
      <c r="C5" s="5"/>
      <c r="D5" s="5"/>
      <c r="E5" s="5"/>
      <c r="F5" s="5"/>
      <c r="G5" s="5"/>
      <c r="H5" s="5"/>
      <c r="I5" s="5"/>
    </row>
    <row r="6" spans="2:9" ht="12.75">
      <c r="B6" s="80">
        <v>2002</v>
      </c>
      <c r="C6" s="80"/>
      <c r="D6" s="80"/>
      <c r="E6" s="80"/>
      <c r="F6" s="4">
        <v>2001</v>
      </c>
      <c r="G6" s="4">
        <v>2000</v>
      </c>
      <c r="H6" s="79" t="s">
        <v>183</v>
      </c>
      <c r="I6" s="79"/>
    </row>
    <row r="7" spans="1:9" ht="12.75">
      <c r="A7" s="5" t="s">
        <v>3</v>
      </c>
      <c r="B7" s="50" t="s">
        <v>113</v>
      </c>
      <c r="C7" s="27" t="s">
        <v>114</v>
      </c>
      <c r="D7" s="27" t="s">
        <v>187</v>
      </c>
      <c r="E7" s="27" t="s">
        <v>9</v>
      </c>
      <c r="F7" s="39" t="s">
        <v>9</v>
      </c>
      <c r="G7" s="39" t="s">
        <v>9</v>
      </c>
      <c r="H7" s="39" t="s">
        <v>9</v>
      </c>
      <c r="I7" s="39" t="s">
        <v>31</v>
      </c>
    </row>
    <row r="8" spans="2:9" ht="12.75">
      <c r="B8" s="80" t="s">
        <v>10</v>
      </c>
      <c r="C8" s="80"/>
      <c r="D8" s="80"/>
      <c r="E8" s="80"/>
      <c r="F8" s="80"/>
      <c r="G8" s="80"/>
      <c r="H8" s="80"/>
      <c r="I8" s="80"/>
    </row>
    <row r="10" spans="1:9" ht="12.75">
      <c r="A10" t="s">
        <v>265</v>
      </c>
      <c r="B10" s="24">
        <v>2.25</v>
      </c>
      <c r="C10" s="24">
        <v>2.355</v>
      </c>
      <c r="D10" s="24">
        <v>1.54</v>
      </c>
      <c r="E10" s="24">
        <v>6.152</v>
      </c>
      <c r="F10" s="24">
        <v>6.392</v>
      </c>
      <c r="G10" s="24">
        <v>6.208</v>
      </c>
      <c r="H10" s="24">
        <v>18.75</v>
      </c>
      <c r="I10" s="24">
        <v>18.504</v>
      </c>
    </row>
    <row r="11" spans="1:9" ht="12.75">
      <c r="A11" t="s">
        <v>266</v>
      </c>
      <c r="B11" s="24">
        <v>2.115</v>
      </c>
      <c r="C11" s="24">
        <v>2.225</v>
      </c>
      <c r="D11" s="24">
        <v>1.53</v>
      </c>
      <c r="E11" s="24">
        <v>5.873</v>
      </c>
      <c r="F11" s="24">
        <v>6.165</v>
      </c>
      <c r="G11" s="24">
        <v>5.645</v>
      </c>
      <c r="H11" s="24">
        <v>17.682</v>
      </c>
      <c r="I11" s="24">
        <v>18.08</v>
      </c>
    </row>
    <row r="12" spans="1:9" ht="12.75">
      <c r="A12" t="s">
        <v>267</v>
      </c>
      <c r="B12" s="24">
        <v>2.123</v>
      </c>
      <c r="C12" s="24">
        <v>2.228</v>
      </c>
      <c r="D12" s="24">
        <v>1.487</v>
      </c>
      <c r="E12" s="24">
        <v>5.842</v>
      </c>
      <c r="F12" s="24">
        <v>6.127</v>
      </c>
      <c r="G12" s="24">
        <v>5.9</v>
      </c>
      <c r="H12" s="24">
        <v>17.868</v>
      </c>
      <c r="I12" s="24">
        <v>17.952</v>
      </c>
    </row>
    <row r="13" spans="1:9" ht="12.75">
      <c r="A13"/>
      <c r="B13" s="24"/>
      <c r="C13" s="24"/>
      <c r="D13" s="24"/>
      <c r="E13" s="24"/>
      <c r="F13" s="24"/>
      <c r="G13" s="24"/>
      <c r="H13" s="24"/>
      <c r="I13" s="24"/>
    </row>
    <row r="14" spans="1:9" ht="12.75">
      <c r="A14" t="s">
        <v>166</v>
      </c>
      <c r="B14" s="24">
        <v>2.077</v>
      </c>
      <c r="C14" s="24">
        <v>2.183</v>
      </c>
      <c r="D14" s="24">
        <v>1.42</v>
      </c>
      <c r="E14" s="24">
        <v>5.683</v>
      </c>
      <c r="F14" s="24">
        <v>6.263</v>
      </c>
      <c r="G14" s="24">
        <v>5.923</v>
      </c>
      <c r="H14" s="24">
        <v>17.873</v>
      </c>
      <c r="I14" s="24">
        <v>17.879</v>
      </c>
    </row>
    <row r="15" spans="1:9" ht="12.75">
      <c r="A15" t="s">
        <v>213</v>
      </c>
      <c r="B15" s="24">
        <v>2.073</v>
      </c>
      <c r="C15" s="24">
        <v>2.247</v>
      </c>
      <c r="D15" s="24">
        <v>1.467</v>
      </c>
      <c r="E15" s="24">
        <v>5.79</v>
      </c>
      <c r="F15" s="24">
        <v>6.012</v>
      </c>
      <c r="G15" s="24">
        <v>5.807</v>
      </c>
      <c r="H15" s="24">
        <v>17.61</v>
      </c>
      <c r="I15" s="24">
        <v>17.763</v>
      </c>
    </row>
    <row r="16" spans="1:9" ht="12.75">
      <c r="A16" t="s">
        <v>268</v>
      </c>
      <c r="B16" s="24">
        <v>2.048</v>
      </c>
      <c r="C16" s="24">
        <v>2.257</v>
      </c>
      <c r="D16" s="24">
        <v>1.483</v>
      </c>
      <c r="E16" s="24">
        <v>5.788</v>
      </c>
      <c r="F16" s="24">
        <v>6.173</v>
      </c>
      <c r="G16" s="24">
        <v>5.938</v>
      </c>
      <c r="H16" s="24">
        <v>17.902</v>
      </c>
      <c r="I16" s="24">
        <v>17.738</v>
      </c>
    </row>
    <row r="17" spans="1:9" ht="12.75">
      <c r="A17"/>
      <c r="B17" s="24"/>
      <c r="C17" s="24"/>
      <c r="D17" s="24"/>
      <c r="E17" s="24"/>
      <c r="F17" s="24"/>
      <c r="G17" s="24"/>
      <c r="H17" s="24"/>
      <c r="I17" s="24"/>
    </row>
    <row r="18" spans="1:9" ht="12.75">
      <c r="A18" t="s">
        <v>269</v>
      </c>
      <c r="B18" s="24">
        <v>2.133</v>
      </c>
      <c r="C18" s="24">
        <v>2.263</v>
      </c>
      <c r="D18" s="24">
        <v>1.457</v>
      </c>
      <c r="E18" s="24">
        <v>5.855</v>
      </c>
      <c r="F18" s="24">
        <v>6.288</v>
      </c>
      <c r="G18" s="24">
        <v>5.913</v>
      </c>
      <c r="H18" s="24">
        <v>18.053</v>
      </c>
      <c r="I18" s="24">
        <v>17.72</v>
      </c>
    </row>
    <row r="19" spans="1:9" ht="12.75">
      <c r="A19" t="s">
        <v>208</v>
      </c>
      <c r="B19" s="24">
        <v>2.03</v>
      </c>
      <c r="C19" s="24">
        <v>2.302</v>
      </c>
      <c r="D19" s="24">
        <v>1.653</v>
      </c>
      <c r="E19" s="24">
        <v>5.99</v>
      </c>
      <c r="F19" s="24">
        <v>6.023</v>
      </c>
      <c r="G19" s="24">
        <v>5.192</v>
      </c>
      <c r="H19" s="24">
        <v>17.205</v>
      </c>
      <c r="I19" s="24">
        <v>17.634</v>
      </c>
    </row>
    <row r="20" spans="1:9" ht="12.75">
      <c r="A20" t="s">
        <v>209</v>
      </c>
      <c r="B20" s="24">
        <v>2.062</v>
      </c>
      <c r="C20" s="24">
        <v>2.305</v>
      </c>
      <c r="D20" s="24">
        <v>1.293</v>
      </c>
      <c r="E20" s="24">
        <v>5.66</v>
      </c>
      <c r="F20" s="24">
        <v>6.122</v>
      </c>
      <c r="G20" s="24">
        <v>5.852</v>
      </c>
      <c r="H20" s="24">
        <v>17.635</v>
      </c>
      <c r="I20" s="24">
        <v>17.634</v>
      </c>
    </row>
    <row r="21" spans="1:9" ht="12.75">
      <c r="A21"/>
      <c r="B21" s="24"/>
      <c r="C21" s="24"/>
      <c r="D21" s="24"/>
      <c r="E21" s="24"/>
      <c r="F21" s="24"/>
      <c r="G21" s="24"/>
      <c r="H21" s="24"/>
      <c r="I21" s="24"/>
    </row>
    <row r="22" spans="1:9" ht="12.75">
      <c r="A22" t="s">
        <v>164</v>
      </c>
      <c r="B22" s="24">
        <v>2.138</v>
      </c>
      <c r="C22" s="24">
        <v>2.198</v>
      </c>
      <c r="D22" s="24">
        <v>1.297</v>
      </c>
      <c r="E22" s="24">
        <v>5.633</v>
      </c>
      <c r="F22" s="24">
        <v>6.107</v>
      </c>
      <c r="G22" s="24">
        <v>5.995</v>
      </c>
      <c r="H22" s="24">
        <v>17.737</v>
      </c>
      <c r="I22" s="24">
        <v>17.436</v>
      </c>
    </row>
    <row r="23" spans="1:9" ht="12.75">
      <c r="A23" t="s">
        <v>270</v>
      </c>
      <c r="B23" s="24">
        <v>2.105</v>
      </c>
      <c r="C23" s="24">
        <v>2.252</v>
      </c>
      <c r="D23" s="24">
        <v>1.28</v>
      </c>
      <c r="E23" s="24">
        <v>5.645</v>
      </c>
      <c r="F23" s="24">
        <v>5.973</v>
      </c>
      <c r="G23" s="24">
        <v>5.897</v>
      </c>
      <c r="H23" s="24">
        <v>17.513</v>
      </c>
      <c r="I23" s="24">
        <v>17.223</v>
      </c>
    </row>
    <row r="24" spans="1:9" ht="12.75">
      <c r="A24" t="s">
        <v>273</v>
      </c>
      <c r="B24" s="24">
        <v>1.993</v>
      </c>
      <c r="C24" s="24">
        <v>2.207</v>
      </c>
      <c r="D24" s="24">
        <v>1.317</v>
      </c>
      <c r="E24" s="24">
        <v>5.522</v>
      </c>
      <c r="F24" s="24">
        <v>6.005</v>
      </c>
      <c r="G24" s="24">
        <v>5.775</v>
      </c>
      <c r="H24" s="24">
        <v>17.302</v>
      </c>
      <c r="I24" s="24">
        <v>17.199</v>
      </c>
    </row>
    <row r="25" spans="1:9" ht="12.75">
      <c r="A25"/>
      <c r="B25" s="24"/>
      <c r="C25" s="24"/>
      <c r="D25" s="24"/>
      <c r="E25" s="24"/>
      <c r="F25" s="24"/>
      <c r="G25" s="24"/>
      <c r="H25" s="24"/>
      <c r="I25" s="24"/>
    </row>
    <row r="26" spans="1:9" ht="12.75">
      <c r="A26" t="s">
        <v>274</v>
      </c>
      <c r="B26" s="24">
        <v>2.013</v>
      </c>
      <c r="C26" s="24">
        <v>2.06</v>
      </c>
      <c r="D26" s="24">
        <v>1.297</v>
      </c>
      <c r="E26" s="24">
        <v>5.373</v>
      </c>
      <c r="F26" s="24">
        <v>5.667</v>
      </c>
      <c r="G26" s="24">
        <v>5.813</v>
      </c>
      <c r="H26" s="24">
        <v>16.852</v>
      </c>
      <c r="I26" s="24">
        <v>17.174</v>
      </c>
    </row>
    <row r="27" spans="1:9" ht="12.75">
      <c r="A27" t="s">
        <v>271</v>
      </c>
      <c r="B27" s="24">
        <v>1.99</v>
      </c>
      <c r="C27" s="24">
        <v>2.138</v>
      </c>
      <c r="D27" s="24">
        <v>1.27</v>
      </c>
      <c r="E27" s="24">
        <v>5.403</v>
      </c>
      <c r="F27" s="24">
        <v>5.807</v>
      </c>
      <c r="G27" s="24">
        <v>5.878</v>
      </c>
      <c r="H27" s="24">
        <v>17.087</v>
      </c>
      <c r="I27" s="24">
        <v>17.133</v>
      </c>
    </row>
    <row r="28" spans="1:9" ht="12.75">
      <c r="A28" t="s">
        <v>272</v>
      </c>
      <c r="B28" s="24">
        <v>2.028</v>
      </c>
      <c r="C28" s="24">
        <v>2.192</v>
      </c>
      <c r="D28" s="24">
        <v>1.26</v>
      </c>
      <c r="E28" s="24">
        <v>5.483</v>
      </c>
      <c r="F28" s="24">
        <v>5.853</v>
      </c>
      <c r="G28" s="24">
        <v>5.76</v>
      </c>
      <c r="H28" s="24">
        <v>17.095</v>
      </c>
      <c r="I28" s="24">
        <v>17.117</v>
      </c>
    </row>
    <row r="29" spans="1:9" ht="12.75">
      <c r="A29" s="1" t="s">
        <v>275</v>
      </c>
      <c r="B29" s="56">
        <v>2.028</v>
      </c>
      <c r="C29" s="56">
        <v>2.163</v>
      </c>
      <c r="D29" s="56">
        <v>1.207</v>
      </c>
      <c r="E29" s="56">
        <v>5.403</v>
      </c>
      <c r="F29" s="56">
        <v>5.758</v>
      </c>
      <c r="G29" s="56">
        <v>5.89</v>
      </c>
      <c r="H29" s="56">
        <v>17.05</v>
      </c>
      <c r="I29" s="56">
        <v>17.028</v>
      </c>
    </row>
    <row r="30" spans="2:9" ht="12.75">
      <c r="B30" s="25"/>
      <c r="C30" s="25"/>
      <c r="D30" s="25"/>
      <c r="E30" s="25"/>
      <c r="F30" s="25"/>
      <c r="G30" s="25"/>
      <c r="H30" s="25"/>
      <c r="I30" s="25"/>
    </row>
    <row r="31" spans="1:9" ht="12.75">
      <c r="A31" s="38" t="s">
        <v>12</v>
      </c>
      <c r="B31" s="25">
        <v>2.076</v>
      </c>
      <c r="C31" s="25">
        <v>2.23</v>
      </c>
      <c r="D31" s="25">
        <v>1.391</v>
      </c>
      <c r="E31" s="25">
        <v>5.694</v>
      </c>
      <c r="F31" s="25">
        <v>6.046</v>
      </c>
      <c r="G31" s="25">
        <v>5.837</v>
      </c>
      <c r="H31" s="25">
        <v>17.576</v>
      </c>
      <c r="I31" s="25"/>
    </row>
    <row r="32" spans="1:8" ht="12.75">
      <c r="A32" s="38" t="s">
        <v>13</v>
      </c>
      <c r="B32" s="31">
        <v>0.112</v>
      </c>
      <c r="C32" s="31">
        <v>0.147</v>
      </c>
      <c r="D32" s="31">
        <v>0.159</v>
      </c>
      <c r="E32" s="31">
        <v>0.34</v>
      </c>
      <c r="F32" s="28" t="s">
        <v>210</v>
      </c>
      <c r="G32" s="31">
        <v>0.374</v>
      </c>
      <c r="H32" s="28" t="s">
        <v>211</v>
      </c>
    </row>
    <row r="33" spans="1:8" ht="12.75">
      <c r="A33" s="38" t="s">
        <v>14</v>
      </c>
      <c r="B33" s="57">
        <v>4.699</v>
      </c>
      <c r="C33" s="57">
        <v>5.749</v>
      </c>
      <c r="D33" s="57">
        <v>9.942</v>
      </c>
      <c r="E33" s="57">
        <v>5.185</v>
      </c>
      <c r="F33" s="57">
        <v>6.878</v>
      </c>
      <c r="G33" s="57">
        <v>5.565</v>
      </c>
      <c r="H33" s="57">
        <v>5.158</v>
      </c>
    </row>
    <row r="34" spans="1:8" ht="12.75">
      <c r="A34" s="38" t="s">
        <v>15</v>
      </c>
      <c r="B34" s="42">
        <v>5.394990366088632</v>
      </c>
      <c r="C34" s="42">
        <v>6.591928251121076</v>
      </c>
      <c r="D34" s="42">
        <v>11.430625449317038</v>
      </c>
      <c r="E34" s="42">
        <v>5.971197752019671</v>
      </c>
      <c r="F34" s="42">
        <v>0.7939133311280185</v>
      </c>
      <c r="G34" s="42">
        <v>6.407401062189481</v>
      </c>
      <c r="H34" s="42">
        <v>5.934228493400091</v>
      </c>
    </row>
    <row r="35" spans="1:9" ht="12.75">
      <c r="A35" s="39" t="s">
        <v>16</v>
      </c>
      <c r="B35" s="43">
        <v>43.07692307692307</v>
      </c>
      <c r="C35" s="43">
        <v>49.83050847457628</v>
      </c>
      <c r="D35" s="43">
        <v>35.65022421524664</v>
      </c>
      <c r="E35" s="43">
        <v>43.645699614890894</v>
      </c>
      <c r="F35" s="43">
        <v>65.93103448275856</v>
      </c>
      <c r="G35" s="43">
        <v>36.811023622047244</v>
      </c>
      <c r="H35" s="43">
        <v>54.95258166491044</v>
      </c>
      <c r="I35" s="5"/>
    </row>
    <row r="36" ht="12.75">
      <c r="A36" s="19"/>
    </row>
    <row r="37" spans="1:9" ht="12.75">
      <c r="A37" s="70" t="s">
        <v>17</v>
      </c>
      <c r="B37" s="70"/>
      <c r="C37" s="70"/>
      <c r="D37" s="70"/>
      <c r="G37" s="71" t="s">
        <v>18</v>
      </c>
      <c r="H37" s="71"/>
      <c r="I37" s="71"/>
    </row>
    <row r="38" spans="1:9" ht="12.75">
      <c r="A38" s="71" t="s">
        <v>118</v>
      </c>
      <c r="B38" s="71"/>
      <c r="C38" s="71"/>
      <c r="D38" s="71"/>
      <c r="G38" s="71" t="s">
        <v>20</v>
      </c>
      <c r="H38" s="71"/>
      <c r="I38" s="71"/>
    </row>
    <row r="39" spans="1:9" ht="12.75">
      <c r="A39" s="71" t="s">
        <v>19</v>
      </c>
      <c r="B39" s="71"/>
      <c r="C39" s="71"/>
      <c r="D39" s="71"/>
      <c r="G39" s="71" t="s">
        <v>22</v>
      </c>
      <c r="H39" s="71"/>
      <c r="I39" s="71"/>
    </row>
    <row r="40" spans="1:9" ht="12.75">
      <c r="A40" s="71" t="s">
        <v>21</v>
      </c>
      <c r="B40" s="71"/>
      <c r="C40" s="71"/>
      <c r="D40" s="71"/>
      <c r="G40" s="71" t="s">
        <v>24</v>
      </c>
      <c r="H40" s="71"/>
      <c r="I40" s="71"/>
    </row>
    <row r="41" spans="1:4" ht="12.75">
      <c r="A41" s="71" t="s">
        <v>188</v>
      </c>
      <c r="B41" s="71"/>
      <c r="C41" s="71"/>
      <c r="D41" s="71"/>
    </row>
    <row r="42" spans="1:6" ht="12.75">
      <c r="A42" s="71" t="s">
        <v>129</v>
      </c>
      <c r="B42" s="71"/>
      <c r="C42" s="71"/>
      <c r="D42" s="71"/>
      <c r="E42" s="71"/>
      <c r="F42" s="71"/>
    </row>
    <row r="44" spans="2:8" ht="12.75">
      <c r="B44" s="31">
        <f>MAX(B10:B29)</f>
        <v>2.25</v>
      </c>
      <c r="C44" s="31">
        <f aca="true" t="shared" si="0" ref="C44:H44">MAX(C10:C29)</f>
        <v>2.355</v>
      </c>
      <c r="D44" s="31">
        <f t="shared" si="0"/>
        <v>1.653</v>
      </c>
      <c r="E44" s="31">
        <f t="shared" si="0"/>
        <v>6.152</v>
      </c>
      <c r="F44" s="31">
        <f t="shared" si="0"/>
        <v>6.392</v>
      </c>
      <c r="G44" s="31">
        <f t="shared" si="0"/>
        <v>6.208</v>
      </c>
      <c r="H44" s="31">
        <f t="shared" si="0"/>
        <v>18.75</v>
      </c>
    </row>
    <row r="45" spans="2:8" ht="12.75">
      <c r="B45" s="31">
        <f>MIN(B10:B29)</f>
        <v>1.99</v>
      </c>
      <c r="C45" s="31">
        <f aca="true" t="shared" si="1" ref="C45:H45">MIN(C10:C29)</f>
        <v>2.06</v>
      </c>
      <c r="D45" s="31">
        <f t="shared" si="1"/>
        <v>1.207</v>
      </c>
      <c r="E45" s="31">
        <f t="shared" si="1"/>
        <v>5.373</v>
      </c>
      <c r="F45" s="31">
        <f t="shared" si="1"/>
        <v>5.667</v>
      </c>
      <c r="G45" s="31">
        <f t="shared" si="1"/>
        <v>5.192</v>
      </c>
      <c r="H45" s="31">
        <f t="shared" si="1"/>
        <v>16.852</v>
      </c>
    </row>
    <row r="46" spans="2:8" ht="12.75">
      <c r="B46" s="31">
        <f>B44-B45</f>
        <v>0.26</v>
      </c>
      <c r="C46" s="31">
        <f aca="true" t="shared" si="2" ref="C46:H46">C44-C45</f>
        <v>0.29499999999999993</v>
      </c>
      <c r="D46" s="31">
        <f t="shared" si="2"/>
        <v>0.44599999999999995</v>
      </c>
      <c r="E46" s="31">
        <f t="shared" si="2"/>
        <v>0.7789999999999999</v>
      </c>
      <c r="F46" s="31">
        <f t="shared" si="2"/>
        <v>0.7250000000000005</v>
      </c>
      <c r="G46" s="31">
        <f t="shared" si="2"/>
        <v>1.016</v>
      </c>
      <c r="H46" s="31">
        <f t="shared" si="2"/>
        <v>1.8979999999999997</v>
      </c>
    </row>
    <row r="47" spans="2:8" ht="12.75">
      <c r="B47" s="31">
        <f>B32/B46*100</f>
        <v>43.07692307692307</v>
      </c>
      <c r="C47" s="31">
        <f aca="true" t="shared" si="3" ref="C47:H47">C32/C46*100</f>
        <v>49.83050847457628</v>
      </c>
      <c r="D47" s="31">
        <f t="shared" si="3"/>
        <v>35.65022421524664</v>
      </c>
      <c r="E47" s="31">
        <f t="shared" si="3"/>
        <v>43.645699614890894</v>
      </c>
      <c r="F47" s="31" t="e">
        <f t="shared" si="3"/>
        <v>#VALUE!</v>
      </c>
      <c r="G47" s="31">
        <f t="shared" si="3"/>
        <v>36.811023622047244</v>
      </c>
      <c r="H47" s="31" t="e">
        <f t="shared" si="3"/>
        <v>#VALUE!</v>
      </c>
    </row>
    <row r="48" spans="2:8" ht="12.75">
      <c r="B48" s="31"/>
      <c r="C48" s="31"/>
      <c r="D48" s="31"/>
      <c r="E48" s="31"/>
      <c r="F48" s="31"/>
      <c r="G48" s="31"/>
      <c r="H48" s="31"/>
    </row>
    <row r="49" spans="2:8" ht="12.75">
      <c r="B49" s="31">
        <v>43.07692307692307</v>
      </c>
      <c r="C49" s="31">
        <v>49.83050847457628</v>
      </c>
      <c r="D49" s="31">
        <v>35.65022421524664</v>
      </c>
      <c r="E49" s="31">
        <v>43.645699614890894</v>
      </c>
      <c r="F49" s="31">
        <v>65.93103448275856</v>
      </c>
      <c r="G49" s="31">
        <v>36.811023622047244</v>
      </c>
      <c r="H49" s="31">
        <v>54.95258166491044</v>
      </c>
    </row>
  </sheetData>
  <mergeCells count="17">
    <mergeCell ref="A1:I1"/>
    <mergeCell ref="A3:I3"/>
    <mergeCell ref="A4:I4"/>
    <mergeCell ref="A42:F42"/>
    <mergeCell ref="B6:E6"/>
    <mergeCell ref="H6:I6"/>
    <mergeCell ref="B8:I8"/>
    <mergeCell ref="A41:D41"/>
    <mergeCell ref="G37:I37"/>
    <mergeCell ref="G38:I38"/>
    <mergeCell ref="A38:D38"/>
    <mergeCell ref="A39:D39"/>
    <mergeCell ref="A40:D40"/>
    <mergeCell ref="A2:I2"/>
    <mergeCell ref="G40:I40"/>
    <mergeCell ref="G39:I39"/>
    <mergeCell ref="A37:D37"/>
  </mergeCells>
  <printOptions horizontalCentered="1"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4"/>
  <sheetViews>
    <sheetView view="pageBreakPreview" zoomScaleSheetLayoutView="100" workbookViewId="0" topLeftCell="A1">
      <selection activeCell="A2" sqref="A2:J2"/>
    </sheetView>
  </sheetViews>
  <sheetFormatPr defaultColWidth="9.140625" defaultRowHeight="12.75"/>
  <cols>
    <col min="1" max="1" width="19.28125" style="4" customWidth="1"/>
    <col min="2" max="8" width="7.7109375" style="4" customWidth="1"/>
    <col min="9" max="10" width="8.28125" style="4" customWidth="1"/>
    <col min="11" max="16384" width="9.140625" style="4" customWidth="1"/>
  </cols>
  <sheetData>
    <row r="1" spans="1:10" ht="13.5" customHeight="1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</row>
    <row r="2" spans="1:10" ht="12.75" customHeight="1">
      <c r="A2" s="82" t="s">
        <v>138</v>
      </c>
      <c r="B2" s="82"/>
      <c r="C2" s="82"/>
      <c r="D2" s="82"/>
      <c r="E2" s="82"/>
      <c r="F2" s="82"/>
      <c r="G2" s="82"/>
      <c r="H2" s="82"/>
      <c r="I2" s="82"/>
      <c r="J2" s="82"/>
    </row>
    <row r="3" spans="1:10" ht="12.75">
      <c r="A3" s="82" t="s">
        <v>137</v>
      </c>
      <c r="B3" s="82"/>
      <c r="C3" s="82"/>
      <c r="D3" s="82"/>
      <c r="E3" s="82"/>
      <c r="F3" s="82"/>
      <c r="G3" s="82"/>
      <c r="H3" s="82"/>
      <c r="I3" s="82"/>
      <c r="J3" s="82"/>
    </row>
    <row r="4" spans="1:10" ht="12.75">
      <c r="A4" s="80" t="s">
        <v>182</v>
      </c>
      <c r="B4" s="80"/>
      <c r="C4" s="80"/>
      <c r="D4" s="80"/>
      <c r="E4" s="80"/>
      <c r="F4" s="80"/>
      <c r="G4" s="80"/>
      <c r="H4" s="80"/>
      <c r="I4" s="80"/>
      <c r="J4" s="80"/>
    </row>
    <row r="5" spans="1:10" ht="12.75">
      <c r="A5" s="5"/>
      <c r="B5" s="80">
        <v>2002</v>
      </c>
      <c r="C5" s="80"/>
      <c r="D5" s="80"/>
      <c r="E5" s="80"/>
      <c r="F5" s="80"/>
      <c r="G5" s="60">
        <v>2001</v>
      </c>
      <c r="H5" s="60">
        <v>2000</v>
      </c>
      <c r="I5" s="79" t="s">
        <v>195</v>
      </c>
      <c r="J5" s="79"/>
    </row>
    <row r="6" spans="1:10" ht="12.75">
      <c r="A6" s="5" t="s">
        <v>3</v>
      </c>
      <c r="B6" s="27" t="s">
        <v>104</v>
      </c>
      <c r="C6" s="27" t="s">
        <v>105</v>
      </c>
      <c r="D6" s="27" t="s">
        <v>106</v>
      </c>
      <c r="E6" s="27" t="s">
        <v>107</v>
      </c>
      <c r="F6" s="39" t="s">
        <v>9</v>
      </c>
      <c r="G6" s="39" t="s">
        <v>9</v>
      </c>
      <c r="H6" s="39" t="s">
        <v>9</v>
      </c>
      <c r="I6" s="39" t="s">
        <v>9</v>
      </c>
      <c r="J6" s="60" t="s">
        <v>31</v>
      </c>
    </row>
    <row r="7" spans="2:10" ht="12.75">
      <c r="B7" s="79" t="s">
        <v>10</v>
      </c>
      <c r="C7" s="79"/>
      <c r="D7" s="79"/>
      <c r="E7" s="79"/>
      <c r="F7" s="79"/>
      <c r="G7" s="79"/>
      <c r="H7" s="79"/>
      <c r="I7" s="79"/>
      <c r="J7" s="79"/>
    </row>
    <row r="8" spans="1:2" ht="12.75">
      <c r="A8" s="77" t="s">
        <v>11</v>
      </c>
      <c r="B8" s="77"/>
    </row>
    <row r="9" spans="1:10" ht="12.75">
      <c r="A9" s="4" t="s">
        <v>218</v>
      </c>
      <c r="B9" s="31">
        <v>1.57</v>
      </c>
      <c r="C9" s="31">
        <v>1.525</v>
      </c>
      <c r="D9" s="31">
        <v>1.378</v>
      </c>
      <c r="E9" s="31">
        <v>1.413</v>
      </c>
      <c r="F9" s="31">
        <v>5.888</v>
      </c>
      <c r="G9" s="31">
        <v>8.507</v>
      </c>
      <c r="H9" s="31">
        <v>7.77</v>
      </c>
      <c r="I9" s="31">
        <v>22.163</v>
      </c>
      <c r="J9" s="31">
        <v>23.048</v>
      </c>
    </row>
    <row r="10" spans="1:10" ht="12.75">
      <c r="A10" s="4" t="s">
        <v>268</v>
      </c>
      <c r="B10" s="31">
        <v>1.418</v>
      </c>
      <c r="C10" s="31">
        <v>1.487</v>
      </c>
      <c r="D10" s="31">
        <v>1.118</v>
      </c>
      <c r="E10" s="31">
        <v>1.413</v>
      </c>
      <c r="F10" s="31">
        <v>5.437</v>
      </c>
      <c r="G10" s="31">
        <v>7.742</v>
      </c>
      <c r="H10" s="31">
        <v>8.39</v>
      </c>
      <c r="I10" s="31">
        <v>21.57</v>
      </c>
      <c r="J10" s="31">
        <v>22.12</v>
      </c>
    </row>
    <row r="11" spans="1:10" ht="12.75">
      <c r="A11" s="4" t="s">
        <v>266</v>
      </c>
      <c r="B11" s="31">
        <v>1.562</v>
      </c>
      <c r="C11" s="31">
        <v>1.563</v>
      </c>
      <c r="D11" s="31">
        <v>1.308</v>
      </c>
      <c r="E11" s="31">
        <v>1.41</v>
      </c>
      <c r="F11" s="31">
        <v>5.845</v>
      </c>
      <c r="G11" s="31">
        <v>8.432</v>
      </c>
      <c r="H11" s="31">
        <v>8.435</v>
      </c>
      <c r="I11" s="31">
        <v>22.708</v>
      </c>
      <c r="J11" s="31">
        <v>22.06</v>
      </c>
    </row>
    <row r="12" spans="1:10" ht="12.75">
      <c r="A12" s="4" t="s">
        <v>215</v>
      </c>
      <c r="B12" s="31">
        <v>1.577</v>
      </c>
      <c r="C12" s="31">
        <v>1.492</v>
      </c>
      <c r="D12" s="31">
        <v>1.263</v>
      </c>
      <c r="E12" s="31">
        <v>1.457</v>
      </c>
      <c r="F12" s="31">
        <v>5.785</v>
      </c>
      <c r="G12" s="31">
        <v>7.638</v>
      </c>
      <c r="H12" s="31">
        <v>8.585</v>
      </c>
      <c r="I12" s="31">
        <v>22.013</v>
      </c>
      <c r="J12" s="31">
        <v>21.646</v>
      </c>
    </row>
    <row r="13" spans="2:10" ht="9.75" customHeight="1">
      <c r="B13" s="31"/>
      <c r="C13" s="31"/>
      <c r="D13" s="31"/>
      <c r="E13" s="31"/>
      <c r="F13" s="31"/>
      <c r="G13" s="31"/>
      <c r="H13" s="31"/>
      <c r="I13" s="31"/>
      <c r="J13" s="31"/>
    </row>
    <row r="14" spans="1:10" ht="12.75">
      <c r="A14" s="4" t="s">
        <v>267</v>
      </c>
      <c r="B14" s="31">
        <v>1.522</v>
      </c>
      <c r="C14" s="31">
        <v>1.468</v>
      </c>
      <c r="D14" s="31">
        <v>1.16</v>
      </c>
      <c r="E14" s="31">
        <v>1.387</v>
      </c>
      <c r="F14" s="31">
        <v>5.537</v>
      </c>
      <c r="G14" s="31">
        <v>7.527</v>
      </c>
      <c r="H14" s="31">
        <v>7.96</v>
      </c>
      <c r="I14" s="31">
        <v>21.025</v>
      </c>
      <c r="J14" s="31">
        <v>21.6</v>
      </c>
    </row>
    <row r="15" spans="1:10" ht="12.75">
      <c r="A15" s="4" t="s">
        <v>166</v>
      </c>
      <c r="B15" s="31">
        <v>1.447</v>
      </c>
      <c r="C15" s="31">
        <v>1.382</v>
      </c>
      <c r="D15" s="31">
        <v>1.063</v>
      </c>
      <c r="E15" s="31">
        <v>1.397</v>
      </c>
      <c r="F15" s="31">
        <v>5.288</v>
      </c>
      <c r="G15" s="31">
        <v>7.413</v>
      </c>
      <c r="H15" s="31">
        <v>8.09</v>
      </c>
      <c r="I15" s="31">
        <v>20.792</v>
      </c>
      <c r="J15" s="31">
        <v>21.552</v>
      </c>
    </row>
    <row r="16" spans="1:10" ht="12.75">
      <c r="A16" s="4" t="s">
        <v>198</v>
      </c>
      <c r="B16" s="31">
        <v>1.568</v>
      </c>
      <c r="C16" s="31">
        <v>1.517</v>
      </c>
      <c r="D16" s="31">
        <v>1.435</v>
      </c>
      <c r="E16" s="31">
        <v>1.42</v>
      </c>
      <c r="F16" s="31">
        <v>5.937</v>
      </c>
      <c r="G16" s="31">
        <v>8.153</v>
      </c>
      <c r="H16" s="31">
        <v>7.725</v>
      </c>
      <c r="I16" s="31">
        <v>21.817</v>
      </c>
      <c r="J16" s="31">
        <v>21.538</v>
      </c>
    </row>
    <row r="17" spans="1:10" ht="12.75">
      <c r="A17" s="4" t="s">
        <v>197</v>
      </c>
      <c r="B17" s="31">
        <v>1.475</v>
      </c>
      <c r="C17" s="31">
        <v>1.405</v>
      </c>
      <c r="D17" s="31">
        <v>1.052</v>
      </c>
      <c r="E17" s="31">
        <v>1.337</v>
      </c>
      <c r="F17" s="31">
        <v>5.27</v>
      </c>
      <c r="G17" s="31">
        <v>7.067</v>
      </c>
      <c r="H17" s="31">
        <v>8.272</v>
      </c>
      <c r="I17" s="31">
        <v>20.607</v>
      </c>
      <c r="J17" s="31">
        <v>21.485</v>
      </c>
    </row>
    <row r="18" spans="2:10" ht="9.75" customHeight="1">
      <c r="B18" s="31"/>
      <c r="C18" s="31"/>
      <c r="D18" s="31"/>
      <c r="E18" s="31"/>
      <c r="F18" s="31"/>
      <c r="G18" s="31"/>
      <c r="H18" s="31"/>
      <c r="I18" s="31"/>
      <c r="J18" s="31"/>
    </row>
    <row r="19" spans="1:10" ht="12.75">
      <c r="A19" s="4" t="s">
        <v>274</v>
      </c>
      <c r="B19" s="31">
        <v>1.525</v>
      </c>
      <c r="C19" s="31">
        <v>1.412</v>
      </c>
      <c r="D19" s="31">
        <v>1.258</v>
      </c>
      <c r="E19" s="31">
        <v>1.348</v>
      </c>
      <c r="F19" s="31">
        <v>5.547</v>
      </c>
      <c r="G19" s="31">
        <v>7.843</v>
      </c>
      <c r="H19" s="31">
        <v>8.757</v>
      </c>
      <c r="I19" s="31">
        <v>22.147</v>
      </c>
      <c r="J19" s="31">
        <v>21.299</v>
      </c>
    </row>
    <row r="20" spans="1:10" ht="12.75">
      <c r="A20" s="4" t="s">
        <v>287</v>
      </c>
      <c r="B20" s="31">
        <v>1.577</v>
      </c>
      <c r="C20" s="31">
        <v>1.518</v>
      </c>
      <c r="D20" s="31">
        <v>1.125</v>
      </c>
      <c r="E20" s="31">
        <v>1.388</v>
      </c>
      <c r="F20" s="31">
        <v>5.605</v>
      </c>
      <c r="G20" s="31">
        <v>7.827</v>
      </c>
      <c r="H20" s="31">
        <v>8.113</v>
      </c>
      <c r="I20" s="31">
        <v>21.547</v>
      </c>
      <c r="J20" s="31">
        <v>21.166</v>
      </c>
    </row>
    <row r="21" spans="1:10" ht="12.75">
      <c r="A21" s="4" t="s">
        <v>291</v>
      </c>
      <c r="B21" s="31">
        <v>1.453</v>
      </c>
      <c r="C21" s="31">
        <v>1.477</v>
      </c>
      <c r="D21" s="31">
        <v>1.047</v>
      </c>
      <c r="E21" s="31">
        <v>1.37</v>
      </c>
      <c r="F21" s="31">
        <v>5.345</v>
      </c>
      <c r="G21" s="31">
        <v>7.332</v>
      </c>
      <c r="H21" s="31">
        <v>8.64</v>
      </c>
      <c r="I21" s="31">
        <v>21.318</v>
      </c>
      <c r="J21" s="31">
        <v>21.01</v>
      </c>
    </row>
    <row r="22" spans="1:10" ht="12.75">
      <c r="A22" s="4" t="s">
        <v>290</v>
      </c>
      <c r="B22" s="31">
        <v>1.432</v>
      </c>
      <c r="C22" s="31">
        <v>1.25</v>
      </c>
      <c r="D22" s="31">
        <v>0.965</v>
      </c>
      <c r="E22" s="31">
        <v>1.313</v>
      </c>
      <c r="F22" s="31">
        <v>4.96</v>
      </c>
      <c r="G22" s="31">
        <v>7.478</v>
      </c>
      <c r="H22" s="31">
        <v>8.682</v>
      </c>
      <c r="I22" s="31">
        <v>21.122</v>
      </c>
      <c r="J22" s="31">
        <v>20.997</v>
      </c>
    </row>
    <row r="23" spans="2:10" ht="9.75" customHeight="1">
      <c r="B23" s="31"/>
      <c r="C23" s="31"/>
      <c r="D23" s="31"/>
      <c r="E23" s="31"/>
      <c r="F23" s="31"/>
      <c r="G23" s="31"/>
      <c r="H23" s="31"/>
      <c r="I23" s="31"/>
      <c r="J23" s="31"/>
    </row>
    <row r="24" spans="1:10" ht="12.75">
      <c r="A24" s="4" t="s">
        <v>213</v>
      </c>
      <c r="B24" s="31">
        <v>1.597</v>
      </c>
      <c r="C24" s="31">
        <v>1.413</v>
      </c>
      <c r="D24" s="31">
        <v>1.197</v>
      </c>
      <c r="E24" s="31">
        <v>1.338</v>
      </c>
      <c r="F24" s="31">
        <v>5.543</v>
      </c>
      <c r="G24" s="31">
        <v>7.732</v>
      </c>
      <c r="H24" s="31">
        <v>8.203</v>
      </c>
      <c r="I24" s="31">
        <v>21.482</v>
      </c>
      <c r="J24" s="31">
        <v>20.854</v>
      </c>
    </row>
    <row r="25" spans="1:10" ht="12.75">
      <c r="A25" s="4" t="s">
        <v>270</v>
      </c>
      <c r="B25" s="31">
        <v>1.598</v>
      </c>
      <c r="C25" s="31">
        <v>1.453</v>
      </c>
      <c r="D25" s="31">
        <v>1.207</v>
      </c>
      <c r="E25" s="31">
        <v>1.397</v>
      </c>
      <c r="F25" s="31">
        <v>5.655</v>
      </c>
      <c r="G25" s="31">
        <v>7.692</v>
      </c>
      <c r="H25" s="31">
        <v>8.362</v>
      </c>
      <c r="I25" s="31">
        <v>21.703</v>
      </c>
      <c r="J25" s="31">
        <v>20.771</v>
      </c>
    </row>
    <row r="26" spans="1:10" ht="12.75">
      <c r="A26" s="4" t="s">
        <v>271</v>
      </c>
      <c r="B26" s="31">
        <v>1.432</v>
      </c>
      <c r="C26" s="31">
        <v>1.363</v>
      </c>
      <c r="D26" s="31">
        <v>1.15</v>
      </c>
      <c r="E26" s="31">
        <v>1.337</v>
      </c>
      <c r="F26" s="31">
        <v>5.283</v>
      </c>
      <c r="G26" s="31">
        <v>7.453</v>
      </c>
      <c r="H26" s="31">
        <v>8.233</v>
      </c>
      <c r="I26" s="31">
        <v>20.963</v>
      </c>
      <c r="J26" s="31">
        <v>20.536</v>
      </c>
    </row>
    <row r="27" spans="1:10" ht="12.75">
      <c r="A27" s="4" t="s">
        <v>292</v>
      </c>
      <c r="B27" s="31">
        <v>1.427</v>
      </c>
      <c r="C27" s="31">
        <v>1.39</v>
      </c>
      <c r="D27" s="31">
        <v>1.085</v>
      </c>
      <c r="E27" s="31">
        <v>1.312</v>
      </c>
      <c r="F27" s="31">
        <v>5.217</v>
      </c>
      <c r="G27" s="31">
        <v>6.942</v>
      </c>
      <c r="H27" s="31">
        <v>8</v>
      </c>
      <c r="I27" s="31">
        <v>20.157</v>
      </c>
      <c r="J27" s="31">
        <v>20.527</v>
      </c>
    </row>
    <row r="28" spans="2:10" ht="9.75" customHeight="1">
      <c r="B28" s="31"/>
      <c r="C28" s="31"/>
      <c r="D28" s="31"/>
      <c r="E28" s="31"/>
      <c r="F28" s="31"/>
      <c r="G28" s="31"/>
      <c r="H28" s="31"/>
      <c r="I28" s="31"/>
      <c r="J28" s="31"/>
    </row>
    <row r="29" spans="1:10" ht="12.75">
      <c r="A29" s="4" t="s">
        <v>293</v>
      </c>
      <c r="B29" s="31">
        <v>1.643</v>
      </c>
      <c r="C29" s="31">
        <v>1.412</v>
      </c>
      <c r="D29" s="31">
        <v>1.083</v>
      </c>
      <c r="E29" s="31">
        <v>1.373</v>
      </c>
      <c r="F29" s="31">
        <v>5.513</v>
      </c>
      <c r="G29" s="31">
        <v>7.217</v>
      </c>
      <c r="H29" s="31">
        <v>7.865</v>
      </c>
      <c r="I29" s="31">
        <v>20.595</v>
      </c>
      <c r="J29" s="31">
        <v>20.413</v>
      </c>
    </row>
    <row r="30" spans="1:10" ht="12.75">
      <c r="A30" s="4" t="s">
        <v>275</v>
      </c>
      <c r="B30" s="31">
        <v>1.533</v>
      </c>
      <c r="C30" s="31">
        <v>1.42</v>
      </c>
      <c r="D30" s="31">
        <v>1</v>
      </c>
      <c r="E30" s="31">
        <v>1.398</v>
      </c>
      <c r="F30" s="31">
        <v>5.355</v>
      </c>
      <c r="G30" s="31">
        <v>7.25</v>
      </c>
      <c r="H30" s="31">
        <v>8.347</v>
      </c>
      <c r="I30" s="31">
        <v>20.95</v>
      </c>
      <c r="J30" s="31">
        <v>20.35</v>
      </c>
    </row>
    <row r="31" spans="1:10" ht="12.75">
      <c r="A31" s="4" t="s">
        <v>214</v>
      </c>
      <c r="B31" s="31">
        <v>1.508</v>
      </c>
      <c r="C31" s="31">
        <v>1.458</v>
      </c>
      <c r="D31" s="31">
        <v>1.185</v>
      </c>
      <c r="E31" s="31">
        <v>1.385</v>
      </c>
      <c r="F31" s="31">
        <v>5.535</v>
      </c>
      <c r="G31" s="31">
        <v>7.305</v>
      </c>
      <c r="H31" s="31">
        <v>7.91</v>
      </c>
      <c r="I31" s="31">
        <v>20.752</v>
      </c>
      <c r="J31" s="31">
        <v>20.262</v>
      </c>
    </row>
    <row r="32" spans="1:10" ht="12.75">
      <c r="A32" s="4" t="s">
        <v>289</v>
      </c>
      <c r="B32" s="31">
        <v>1.437</v>
      </c>
      <c r="C32" s="31">
        <v>1.375</v>
      </c>
      <c r="D32" s="31">
        <v>1.028</v>
      </c>
      <c r="E32" s="31">
        <v>1.267</v>
      </c>
      <c r="F32" s="31">
        <v>5.112</v>
      </c>
      <c r="G32" s="31">
        <v>6.683</v>
      </c>
      <c r="H32" s="31">
        <v>7.948</v>
      </c>
      <c r="I32" s="31">
        <v>19.745</v>
      </c>
      <c r="J32" s="31">
        <v>19.738</v>
      </c>
    </row>
    <row r="33" spans="2:10" ht="9.75" customHeight="1">
      <c r="B33" s="31"/>
      <c r="C33" s="31"/>
      <c r="D33" s="31"/>
      <c r="E33" s="31"/>
      <c r="F33" s="31"/>
      <c r="G33" s="31"/>
      <c r="H33" s="31"/>
      <c r="I33" s="31"/>
      <c r="J33" s="31"/>
    </row>
    <row r="34" spans="1:10" ht="12.75">
      <c r="A34" s="4" t="s">
        <v>217</v>
      </c>
      <c r="B34" s="31">
        <v>1.338</v>
      </c>
      <c r="C34" s="31">
        <v>1.382</v>
      </c>
      <c r="D34" s="31">
        <v>1.083</v>
      </c>
      <c r="E34" s="31">
        <v>1.315</v>
      </c>
      <c r="F34" s="31">
        <v>5.118</v>
      </c>
      <c r="G34" s="31">
        <v>6.863</v>
      </c>
      <c r="H34" s="31">
        <v>7.517</v>
      </c>
      <c r="I34" s="31">
        <v>19.495</v>
      </c>
      <c r="J34" s="31">
        <v>19.35</v>
      </c>
    </row>
    <row r="35" spans="1:10" ht="12.75">
      <c r="A35" s="4" t="s">
        <v>216</v>
      </c>
      <c r="B35" s="31">
        <v>1.428</v>
      </c>
      <c r="C35" s="31">
        <v>1.275</v>
      </c>
      <c r="D35" s="31">
        <v>0.927</v>
      </c>
      <c r="E35" s="31">
        <v>1.338</v>
      </c>
      <c r="F35" s="31">
        <v>4.965</v>
      </c>
      <c r="G35" s="31">
        <v>6.803</v>
      </c>
      <c r="H35" s="31">
        <v>7.692</v>
      </c>
      <c r="I35" s="31">
        <v>19.46</v>
      </c>
      <c r="J35" s="31">
        <v>19.263</v>
      </c>
    </row>
    <row r="36" spans="1:10" ht="12.75">
      <c r="A36" s="4" t="s">
        <v>288</v>
      </c>
      <c r="B36" s="31">
        <v>1.387</v>
      </c>
      <c r="C36" s="31">
        <v>1.322</v>
      </c>
      <c r="D36" s="31">
        <v>0.89</v>
      </c>
      <c r="E36" s="31">
        <v>1.288</v>
      </c>
      <c r="F36" s="31">
        <v>4.887</v>
      </c>
      <c r="G36" s="31">
        <v>6.215</v>
      </c>
      <c r="H36" s="31">
        <v>7.368</v>
      </c>
      <c r="I36" s="31">
        <v>18.472</v>
      </c>
      <c r="J36" s="31">
        <v>18.686</v>
      </c>
    </row>
    <row r="37" ht="9.75" customHeight="1"/>
    <row r="38" spans="1:2" ht="12.75">
      <c r="A38" s="78" t="s">
        <v>110</v>
      </c>
      <c r="B38" s="78"/>
    </row>
    <row r="39" spans="1:10" ht="12.75">
      <c r="A39" s="4" t="s">
        <v>273</v>
      </c>
      <c r="B39" s="25">
        <v>1.43</v>
      </c>
      <c r="C39" s="25">
        <v>1.357</v>
      </c>
      <c r="D39" s="25">
        <v>1.125</v>
      </c>
      <c r="E39" s="25">
        <v>1.303</v>
      </c>
      <c r="F39" s="25">
        <v>5.22</v>
      </c>
      <c r="G39" s="25">
        <v>7.213</v>
      </c>
      <c r="H39" s="25">
        <v>8.15</v>
      </c>
      <c r="I39" s="25">
        <v>20.58</v>
      </c>
      <c r="J39" s="25">
        <v>21.497</v>
      </c>
    </row>
    <row r="40" spans="1:10" ht="12.75">
      <c r="A40" s="4" t="s">
        <v>286</v>
      </c>
      <c r="B40" s="25">
        <v>1.422</v>
      </c>
      <c r="C40" s="25">
        <v>1.33</v>
      </c>
      <c r="D40" s="25">
        <v>0.977</v>
      </c>
      <c r="E40" s="25">
        <v>1.377</v>
      </c>
      <c r="F40" s="25">
        <v>5.108</v>
      </c>
      <c r="G40" s="25">
        <v>7.052</v>
      </c>
      <c r="H40" s="25">
        <v>8.063</v>
      </c>
      <c r="I40" s="25">
        <v>20.22</v>
      </c>
      <c r="J40" s="25">
        <v>20.383</v>
      </c>
    </row>
    <row r="41" spans="1:10" ht="12.75">
      <c r="A41" s="4" t="s">
        <v>285</v>
      </c>
      <c r="B41" s="25">
        <v>1.438</v>
      </c>
      <c r="C41" s="25">
        <v>1.32</v>
      </c>
      <c r="D41" s="25">
        <v>0.968</v>
      </c>
      <c r="E41" s="25">
        <v>1.305</v>
      </c>
      <c r="F41" s="25">
        <v>5.035</v>
      </c>
      <c r="G41" s="25">
        <v>7.003</v>
      </c>
      <c r="H41" s="25">
        <v>7.77</v>
      </c>
      <c r="I41" s="25">
        <v>19.808</v>
      </c>
      <c r="J41" s="25">
        <v>20.243</v>
      </c>
    </row>
    <row r="42" spans="2:10" ht="9.75" customHeight="1">
      <c r="B42" s="25"/>
      <c r="C42" s="25"/>
      <c r="D42" s="25"/>
      <c r="E42" s="25"/>
      <c r="F42" s="25"/>
      <c r="G42" s="25"/>
      <c r="H42" s="25"/>
      <c r="I42" s="25"/>
      <c r="J42" s="25"/>
    </row>
    <row r="43" spans="1:10" ht="12.75">
      <c r="A43" s="4" t="s">
        <v>280</v>
      </c>
      <c r="B43" s="25">
        <v>1.35</v>
      </c>
      <c r="C43" s="25">
        <v>1.322</v>
      </c>
      <c r="D43" s="25">
        <v>0.923</v>
      </c>
      <c r="E43" s="25">
        <v>1.312</v>
      </c>
      <c r="F43" s="25">
        <v>4.907</v>
      </c>
      <c r="G43" s="25">
        <v>6.687</v>
      </c>
      <c r="H43" s="25">
        <v>7.813</v>
      </c>
      <c r="I43" s="25">
        <v>19.407</v>
      </c>
      <c r="J43" s="25">
        <v>19.971</v>
      </c>
    </row>
    <row r="44" spans="1:10" ht="12.75">
      <c r="A44" s="5" t="s">
        <v>279</v>
      </c>
      <c r="B44" s="59">
        <v>1.438</v>
      </c>
      <c r="C44" s="59">
        <v>1.345</v>
      </c>
      <c r="D44" s="59">
        <v>0.957</v>
      </c>
      <c r="E44" s="59">
        <v>1.292</v>
      </c>
      <c r="F44" s="59">
        <v>5.03</v>
      </c>
      <c r="G44" s="59">
        <v>6.617</v>
      </c>
      <c r="H44" s="59">
        <v>7.583</v>
      </c>
      <c r="I44" s="59">
        <v>19.232</v>
      </c>
      <c r="J44" s="59">
        <v>19.485</v>
      </c>
    </row>
    <row r="46" spans="1:9" ht="12.75">
      <c r="A46" s="38" t="s">
        <v>12</v>
      </c>
      <c r="B46" s="28">
        <v>1.483</v>
      </c>
      <c r="C46" s="28">
        <v>1.408</v>
      </c>
      <c r="D46" s="28">
        <v>1.106</v>
      </c>
      <c r="E46" s="28">
        <v>1.357</v>
      </c>
      <c r="F46" s="28">
        <v>5.355</v>
      </c>
      <c r="G46" s="28">
        <v>7.346</v>
      </c>
      <c r="H46" s="28">
        <v>8.08</v>
      </c>
      <c r="I46" s="28">
        <v>20.78</v>
      </c>
    </row>
    <row r="47" spans="1:9" ht="12.75">
      <c r="A47" s="38" t="s">
        <v>13</v>
      </c>
      <c r="B47" s="28" t="s">
        <v>153</v>
      </c>
      <c r="C47" s="28">
        <v>0.141</v>
      </c>
      <c r="D47" s="28">
        <v>0.243</v>
      </c>
      <c r="E47" s="28">
        <v>0.096</v>
      </c>
      <c r="F47" s="28">
        <v>0.452</v>
      </c>
      <c r="G47" s="28">
        <v>0.743</v>
      </c>
      <c r="H47" s="28">
        <v>0.554</v>
      </c>
      <c r="I47" s="28">
        <v>1.45</v>
      </c>
    </row>
    <row r="48" spans="1:9" ht="12.75">
      <c r="A48" s="38" t="s">
        <v>14</v>
      </c>
      <c r="B48" s="32">
        <v>10.787</v>
      </c>
      <c r="C48" s="32">
        <v>8.758</v>
      </c>
      <c r="D48" s="32">
        <v>19.256</v>
      </c>
      <c r="E48" s="32">
        <v>6.221</v>
      </c>
      <c r="F48" s="32">
        <v>7.398</v>
      </c>
      <c r="G48" s="32">
        <v>8.86</v>
      </c>
      <c r="H48" s="32">
        <v>6</v>
      </c>
      <c r="I48" s="32">
        <v>6.112</v>
      </c>
    </row>
    <row r="49" spans="1:9" ht="12.75">
      <c r="A49" s="38" t="s">
        <v>15</v>
      </c>
      <c r="B49" s="32">
        <v>12.339851652056641</v>
      </c>
      <c r="C49" s="32">
        <v>10.014204545454545</v>
      </c>
      <c r="D49" s="32">
        <v>21.971066907775764</v>
      </c>
      <c r="E49" s="32">
        <v>7.0744288872512895</v>
      </c>
      <c r="F49" s="32">
        <v>8.440709617180204</v>
      </c>
      <c r="G49" s="32">
        <v>10.11434794445957</v>
      </c>
      <c r="H49" s="32">
        <v>6.856435643564357</v>
      </c>
      <c r="I49" s="32">
        <v>6.977863330125119</v>
      </c>
    </row>
    <row r="50" spans="1:10" ht="12.75">
      <c r="A50" s="39" t="s">
        <v>16</v>
      </c>
      <c r="B50" s="44">
        <v>60</v>
      </c>
      <c r="C50" s="44">
        <v>45.04792332268371</v>
      </c>
      <c r="D50" s="44">
        <v>44.58715596330275</v>
      </c>
      <c r="E50" s="44">
        <v>50.52631578947364</v>
      </c>
      <c r="F50" s="44">
        <v>43.047619047619015</v>
      </c>
      <c r="G50" s="44">
        <v>32.417102966841185</v>
      </c>
      <c r="H50" s="44">
        <v>39.8848092152628</v>
      </c>
      <c r="I50" s="44">
        <v>34.23040604343723</v>
      </c>
      <c r="J50" s="5"/>
    </row>
    <row r="51" ht="7.5" customHeight="1">
      <c r="A51" s="19"/>
    </row>
    <row r="52" spans="1:10" ht="12.75">
      <c r="A52" s="70" t="s">
        <v>17</v>
      </c>
      <c r="B52" s="70"/>
      <c r="C52" s="70"/>
      <c r="D52" s="70"/>
      <c r="H52" s="71" t="s">
        <v>18</v>
      </c>
      <c r="I52" s="71"/>
      <c r="J52" s="71"/>
    </row>
    <row r="53" spans="1:10" ht="12.75">
      <c r="A53" s="71" t="s">
        <v>19</v>
      </c>
      <c r="B53" s="71"/>
      <c r="C53" s="71"/>
      <c r="H53" s="71" t="s">
        <v>20</v>
      </c>
      <c r="I53" s="71"/>
      <c r="J53" s="71"/>
    </row>
    <row r="54" spans="1:10" ht="12.75">
      <c r="A54" s="71" t="s">
        <v>21</v>
      </c>
      <c r="B54" s="71"/>
      <c r="C54" s="71"/>
      <c r="H54" s="71" t="s">
        <v>22</v>
      </c>
      <c r="I54" s="71"/>
      <c r="J54" s="71"/>
    </row>
    <row r="55" spans="1:10" ht="12.75">
      <c r="A55" s="71" t="s">
        <v>118</v>
      </c>
      <c r="B55" s="71"/>
      <c r="C55" s="71"/>
      <c r="D55" s="71"/>
      <c r="H55" s="71" t="s">
        <v>24</v>
      </c>
      <c r="I55" s="71"/>
      <c r="J55" s="71"/>
    </row>
    <row r="56" spans="1:3" ht="12.75">
      <c r="A56" s="71" t="s">
        <v>196</v>
      </c>
      <c r="B56" s="71"/>
      <c r="C56" s="71"/>
    </row>
    <row r="57" spans="1:6" ht="12.75">
      <c r="A57" s="71" t="s">
        <v>129</v>
      </c>
      <c r="B57" s="71"/>
      <c r="C57" s="71"/>
      <c r="D57" s="71"/>
      <c r="E57" s="71"/>
      <c r="F57" s="71"/>
    </row>
    <row r="59" spans="2:9" ht="12.75">
      <c r="B59" s="31">
        <f aca="true" t="shared" si="0" ref="B59:I59">MAX(B9:B44)</f>
        <v>1.643</v>
      </c>
      <c r="C59" s="31">
        <f t="shared" si="0"/>
        <v>1.563</v>
      </c>
      <c r="D59" s="31">
        <f t="shared" si="0"/>
        <v>1.435</v>
      </c>
      <c r="E59" s="31">
        <f t="shared" si="0"/>
        <v>1.457</v>
      </c>
      <c r="F59" s="31">
        <f t="shared" si="0"/>
        <v>5.937</v>
      </c>
      <c r="G59" s="31">
        <f t="shared" si="0"/>
        <v>8.507</v>
      </c>
      <c r="H59" s="31">
        <f t="shared" si="0"/>
        <v>8.757</v>
      </c>
      <c r="I59" s="31">
        <f t="shared" si="0"/>
        <v>22.708</v>
      </c>
    </row>
    <row r="60" spans="2:9" ht="12.75">
      <c r="B60" s="31">
        <f aca="true" t="shared" si="1" ref="B60:I60">MIN(B9:B44)</f>
        <v>1.338</v>
      </c>
      <c r="C60" s="31">
        <f t="shared" si="1"/>
        <v>1.25</v>
      </c>
      <c r="D60" s="31">
        <f t="shared" si="1"/>
        <v>0.89</v>
      </c>
      <c r="E60" s="31">
        <f t="shared" si="1"/>
        <v>1.267</v>
      </c>
      <c r="F60" s="31">
        <f t="shared" si="1"/>
        <v>4.887</v>
      </c>
      <c r="G60" s="31">
        <f t="shared" si="1"/>
        <v>6.215</v>
      </c>
      <c r="H60" s="31">
        <f t="shared" si="1"/>
        <v>7.368</v>
      </c>
      <c r="I60" s="31">
        <f t="shared" si="1"/>
        <v>18.472</v>
      </c>
    </row>
    <row r="61" spans="2:9" ht="12.75">
      <c r="B61" s="31">
        <f>B59-B60</f>
        <v>0.30499999999999994</v>
      </c>
      <c r="C61" s="31">
        <f aca="true" t="shared" si="2" ref="C61:I61">C59-C60</f>
        <v>0.31299999999999994</v>
      </c>
      <c r="D61" s="31">
        <f t="shared" si="2"/>
        <v>0.545</v>
      </c>
      <c r="E61" s="31">
        <f t="shared" si="2"/>
        <v>0.19000000000000017</v>
      </c>
      <c r="F61" s="31">
        <f t="shared" si="2"/>
        <v>1.0500000000000007</v>
      </c>
      <c r="G61" s="31">
        <f t="shared" si="2"/>
        <v>2.292</v>
      </c>
      <c r="H61" s="31">
        <f t="shared" si="2"/>
        <v>1.3889999999999993</v>
      </c>
      <c r="I61" s="31">
        <f t="shared" si="2"/>
        <v>4.235999999999997</v>
      </c>
    </row>
    <row r="62" spans="2:9" ht="12.75">
      <c r="B62" s="31" t="e">
        <f>B47/B61*100</f>
        <v>#VALUE!</v>
      </c>
      <c r="C62" s="31">
        <f aca="true" t="shared" si="3" ref="C62:I62">C47/C61*100</f>
        <v>45.04792332268371</v>
      </c>
      <c r="D62" s="31">
        <f t="shared" si="3"/>
        <v>44.58715596330275</v>
      </c>
      <c r="E62" s="31">
        <f t="shared" si="3"/>
        <v>50.52631578947364</v>
      </c>
      <c r="F62" s="31">
        <f t="shared" si="3"/>
        <v>43.047619047619015</v>
      </c>
      <c r="G62" s="31">
        <f t="shared" si="3"/>
        <v>32.417102966841185</v>
      </c>
      <c r="H62" s="31">
        <f t="shared" si="3"/>
        <v>39.8848092152628</v>
      </c>
      <c r="I62" s="31">
        <f t="shared" si="3"/>
        <v>34.23040604343723</v>
      </c>
    </row>
    <row r="63" spans="2:9" ht="12.75">
      <c r="B63" s="31"/>
      <c r="C63" s="31"/>
      <c r="D63" s="31"/>
      <c r="E63" s="31"/>
      <c r="F63" s="31"/>
      <c r="G63" s="31"/>
      <c r="H63" s="31"/>
      <c r="I63" s="31"/>
    </row>
    <row r="64" spans="2:10" ht="12.75">
      <c r="B64" s="31" t="e">
        <f aca="true" t="shared" si="4" ref="B64:I64">B47/((MAX(B9:B44))-(MIN(B9:B44)))*100</f>
        <v>#VALUE!</v>
      </c>
      <c r="C64" s="31">
        <f t="shared" si="4"/>
        <v>45.04792332268371</v>
      </c>
      <c r="D64" s="31">
        <f t="shared" si="4"/>
        <v>44.58715596330275</v>
      </c>
      <c r="E64" s="31">
        <f t="shared" si="4"/>
        <v>50.52631578947364</v>
      </c>
      <c r="F64" s="31">
        <f t="shared" si="4"/>
        <v>43.047619047619015</v>
      </c>
      <c r="G64" s="31">
        <f t="shared" si="4"/>
        <v>32.417102966841185</v>
      </c>
      <c r="H64" s="31">
        <f t="shared" si="4"/>
        <v>39.8848092152628</v>
      </c>
      <c r="I64" s="31">
        <f t="shared" si="4"/>
        <v>34.23040604343723</v>
      </c>
      <c r="J64" s="31"/>
    </row>
  </sheetData>
  <mergeCells count="19">
    <mergeCell ref="A1:J1"/>
    <mergeCell ref="H55:J55"/>
    <mergeCell ref="A53:C53"/>
    <mergeCell ref="A54:C54"/>
    <mergeCell ref="H54:J54"/>
    <mergeCell ref="I5:J5"/>
    <mergeCell ref="A2:J2"/>
    <mergeCell ref="A3:J3"/>
    <mergeCell ref="A4:J4"/>
    <mergeCell ref="A56:C56"/>
    <mergeCell ref="A57:F57"/>
    <mergeCell ref="B5:F5"/>
    <mergeCell ref="B7:J7"/>
    <mergeCell ref="A55:D55"/>
    <mergeCell ref="A52:D52"/>
    <mergeCell ref="A38:B38"/>
    <mergeCell ref="A8:B8"/>
    <mergeCell ref="H52:J52"/>
    <mergeCell ref="H53:J53"/>
  </mergeCells>
  <printOptions horizontalCentered="1" verticalCentered="1"/>
  <pageMargins left="0.6" right="0.6" top="0.5" bottom="0.74" header="0" footer="0"/>
  <pageSetup horizontalDpi="600" verticalDpi="600" orientation="portrait" r:id="rId1"/>
  <rowBreaks count="1" manualBreakCount="1">
    <brk id="5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59"/>
  <sheetViews>
    <sheetView view="pageBreakPreview" zoomScaleSheetLayoutView="100" workbookViewId="0" topLeftCell="A1">
      <selection activeCell="A2" sqref="A2:J2"/>
    </sheetView>
  </sheetViews>
  <sheetFormatPr defaultColWidth="9.140625" defaultRowHeight="12.75"/>
  <cols>
    <col min="1" max="1" width="17.57421875" style="4" customWidth="1"/>
    <col min="2" max="8" width="7.7109375" style="4" customWidth="1"/>
    <col min="9" max="10" width="8.28125" style="4" customWidth="1"/>
    <col min="11" max="16384" width="9.140625" style="4" customWidth="1"/>
  </cols>
  <sheetData>
    <row r="1" spans="1:10" ht="24" customHeight="1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</row>
    <row r="2" spans="1:10" ht="12.75">
      <c r="A2" s="82" t="s">
        <v>180</v>
      </c>
      <c r="B2" s="82"/>
      <c r="C2" s="82"/>
      <c r="D2" s="82"/>
      <c r="E2" s="82"/>
      <c r="F2" s="82"/>
      <c r="G2" s="82"/>
      <c r="H2" s="82"/>
      <c r="I2" s="82"/>
      <c r="J2" s="82"/>
    </row>
    <row r="3" spans="1:10" ht="12.75">
      <c r="A3" s="82" t="s">
        <v>181</v>
      </c>
      <c r="B3" s="82"/>
      <c r="C3" s="82"/>
      <c r="D3" s="82"/>
      <c r="E3" s="82"/>
      <c r="F3" s="82"/>
      <c r="G3" s="82"/>
      <c r="H3" s="82"/>
      <c r="I3" s="82"/>
      <c r="J3" s="82"/>
    </row>
    <row r="4" spans="1:10" ht="12.75">
      <c r="A4" s="80" t="s">
        <v>182</v>
      </c>
      <c r="B4" s="80"/>
      <c r="C4" s="80"/>
      <c r="D4" s="80"/>
      <c r="E4" s="80"/>
      <c r="F4" s="80"/>
      <c r="G4" s="80"/>
      <c r="H4" s="80"/>
      <c r="I4" s="80"/>
      <c r="J4" s="80"/>
    </row>
    <row r="5" spans="2:10" ht="12.75">
      <c r="B5" s="80">
        <v>2002</v>
      </c>
      <c r="C5" s="80"/>
      <c r="D5" s="80"/>
      <c r="E5" s="80"/>
      <c r="F5" s="80"/>
      <c r="G5" s="60">
        <v>2001</v>
      </c>
      <c r="H5" s="60">
        <v>2000</v>
      </c>
      <c r="I5" s="79" t="s">
        <v>183</v>
      </c>
      <c r="J5" s="79"/>
    </row>
    <row r="6" spans="1:10" ht="12.75">
      <c r="A6" s="5" t="s">
        <v>3</v>
      </c>
      <c r="B6" s="27" t="s">
        <v>123</v>
      </c>
      <c r="C6" s="27" t="s">
        <v>124</v>
      </c>
      <c r="D6" s="27" t="s">
        <v>125</v>
      </c>
      <c r="E6" s="27" t="s">
        <v>184</v>
      </c>
      <c r="F6" s="39" t="s">
        <v>9</v>
      </c>
      <c r="G6" s="39" t="s">
        <v>9</v>
      </c>
      <c r="H6" s="39" t="s">
        <v>9</v>
      </c>
      <c r="I6" s="39" t="s">
        <v>9</v>
      </c>
      <c r="J6" s="39" t="s">
        <v>31</v>
      </c>
    </row>
    <row r="7" spans="2:10" ht="16.5" customHeight="1">
      <c r="B7" s="79" t="s">
        <v>10</v>
      </c>
      <c r="C7" s="79"/>
      <c r="D7" s="79"/>
      <c r="E7" s="79"/>
      <c r="F7" s="79"/>
      <c r="G7" s="79"/>
      <c r="H7" s="79"/>
      <c r="I7" s="79"/>
      <c r="J7" s="79"/>
    </row>
    <row r="8" spans="2:5" ht="12.75" customHeight="1">
      <c r="B8" s="18"/>
      <c r="C8" s="18"/>
      <c r="D8" s="18"/>
      <c r="E8" s="18"/>
    </row>
    <row r="9" spans="1:2" ht="12.75" customHeight="1">
      <c r="A9" s="77" t="s">
        <v>11</v>
      </c>
      <c r="B9" s="77"/>
    </row>
    <row r="10" spans="1:10" ht="12.75">
      <c r="A10" s="6" t="s">
        <v>267</v>
      </c>
      <c r="B10" s="31">
        <v>2.082</v>
      </c>
      <c r="C10" s="31">
        <v>2.255</v>
      </c>
      <c r="D10" s="31">
        <v>1.69</v>
      </c>
      <c r="E10" s="31">
        <v>1.397</v>
      </c>
      <c r="F10" s="31">
        <v>7.423</v>
      </c>
      <c r="G10" s="31">
        <v>8.687</v>
      </c>
      <c r="H10" s="31">
        <v>4.683</v>
      </c>
      <c r="I10" s="31">
        <v>20.792</v>
      </c>
      <c r="J10" s="31">
        <v>20.72</v>
      </c>
    </row>
    <row r="11" spans="1:10" ht="12.75">
      <c r="A11" s="6" t="s">
        <v>212</v>
      </c>
      <c r="B11" s="31">
        <v>1.965</v>
      </c>
      <c r="C11" s="31">
        <v>2.247</v>
      </c>
      <c r="D11" s="31">
        <v>1.572</v>
      </c>
      <c r="E11" s="31">
        <v>1.298</v>
      </c>
      <c r="F11" s="31">
        <v>7.083</v>
      </c>
      <c r="G11" s="31">
        <v>8.43</v>
      </c>
      <c r="H11" s="31">
        <v>4.552</v>
      </c>
      <c r="I11" s="31">
        <v>20.068</v>
      </c>
      <c r="J11" s="31">
        <v>20.506</v>
      </c>
    </row>
    <row r="12" spans="1:10" ht="12.75">
      <c r="A12" s="6" t="s">
        <v>274</v>
      </c>
      <c r="B12" s="31">
        <v>2.128</v>
      </c>
      <c r="C12" s="31">
        <v>2.158</v>
      </c>
      <c r="D12" s="31">
        <v>1.64</v>
      </c>
      <c r="E12" s="31">
        <v>1.342</v>
      </c>
      <c r="F12" s="31">
        <v>7.265</v>
      </c>
      <c r="G12" s="31">
        <v>8.833</v>
      </c>
      <c r="H12" s="31">
        <v>4.92</v>
      </c>
      <c r="I12" s="31">
        <v>21.02</v>
      </c>
      <c r="J12" s="31">
        <v>20.44</v>
      </c>
    </row>
    <row r="13" spans="1:10" ht="12.75">
      <c r="A13" s="6"/>
      <c r="B13" s="31"/>
      <c r="C13" s="31"/>
      <c r="D13" s="31"/>
      <c r="E13" s="31"/>
      <c r="F13" s="31"/>
      <c r="G13" s="31"/>
      <c r="H13" s="31"/>
      <c r="I13" s="31"/>
      <c r="J13" s="31"/>
    </row>
    <row r="14" spans="1:10" ht="12.75">
      <c r="A14" s="6" t="s">
        <v>271</v>
      </c>
      <c r="B14" s="31">
        <v>2.048</v>
      </c>
      <c r="C14" s="31">
        <v>2.133</v>
      </c>
      <c r="D14" s="31">
        <v>1.61</v>
      </c>
      <c r="E14" s="31">
        <v>1.247</v>
      </c>
      <c r="F14" s="31">
        <v>7.038</v>
      </c>
      <c r="G14" s="31">
        <v>8.718</v>
      </c>
      <c r="H14" s="31">
        <v>4.985</v>
      </c>
      <c r="I14" s="31">
        <v>20.735</v>
      </c>
      <c r="J14" s="31">
        <v>20.372</v>
      </c>
    </row>
    <row r="15" spans="1:10" ht="12.75">
      <c r="A15" s="6" t="s">
        <v>221</v>
      </c>
      <c r="B15" s="31">
        <v>1.95</v>
      </c>
      <c r="C15" s="31">
        <v>2.013</v>
      </c>
      <c r="D15" s="31">
        <v>1.682</v>
      </c>
      <c r="E15" s="31">
        <v>1.357</v>
      </c>
      <c r="F15" s="31">
        <v>7.003</v>
      </c>
      <c r="G15" s="31">
        <v>8.855</v>
      </c>
      <c r="H15" s="31">
        <v>4.71</v>
      </c>
      <c r="I15" s="31">
        <v>20.572</v>
      </c>
      <c r="J15" s="31">
        <v>20.353</v>
      </c>
    </row>
    <row r="16" spans="1:10" ht="12.75">
      <c r="A16" s="6" t="s">
        <v>220</v>
      </c>
      <c r="B16" s="31">
        <v>1.98</v>
      </c>
      <c r="C16" s="31">
        <v>2.15</v>
      </c>
      <c r="D16" s="31">
        <v>1.52</v>
      </c>
      <c r="E16" s="31">
        <v>1.24</v>
      </c>
      <c r="F16" s="31">
        <v>6.89</v>
      </c>
      <c r="G16" s="31">
        <v>8.85</v>
      </c>
      <c r="H16" s="31">
        <v>4.925</v>
      </c>
      <c r="I16" s="31">
        <v>20.665</v>
      </c>
      <c r="J16" s="31">
        <v>20.333</v>
      </c>
    </row>
    <row r="17" spans="1:10" ht="12.75">
      <c r="A17" s="6"/>
      <c r="B17" s="31"/>
      <c r="C17" s="31"/>
      <c r="D17" s="31"/>
      <c r="E17" s="31"/>
      <c r="F17" s="31"/>
      <c r="G17" s="31"/>
      <c r="H17" s="31"/>
      <c r="I17" s="31"/>
      <c r="J17" s="31"/>
    </row>
    <row r="18" spans="1:10" ht="12.75">
      <c r="A18" s="6">
        <v>6420</v>
      </c>
      <c r="B18" s="31">
        <v>2.03</v>
      </c>
      <c r="C18" s="31">
        <v>2.145</v>
      </c>
      <c r="D18" s="31">
        <v>1.633</v>
      </c>
      <c r="E18" s="31">
        <v>1.372</v>
      </c>
      <c r="F18" s="31">
        <v>7.177</v>
      </c>
      <c r="G18" s="31">
        <v>8.76</v>
      </c>
      <c r="H18" s="31">
        <v>4.732</v>
      </c>
      <c r="I18" s="31">
        <v>20.668</v>
      </c>
      <c r="J18" s="31">
        <v>20.21</v>
      </c>
    </row>
    <row r="19" spans="1:10" ht="12.75">
      <c r="A19" s="6" t="s">
        <v>266</v>
      </c>
      <c r="B19" s="31">
        <v>1.972</v>
      </c>
      <c r="C19" s="31">
        <v>2.085</v>
      </c>
      <c r="D19" s="31">
        <v>1.708</v>
      </c>
      <c r="E19" s="31">
        <v>1.387</v>
      </c>
      <c r="F19" s="31">
        <v>7.152</v>
      </c>
      <c r="G19" s="31">
        <v>8.535</v>
      </c>
      <c r="H19" s="31">
        <v>4.23</v>
      </c>
      <c r="I19" s="31">
        <v>19.917</v>
      </c>
      <c r="J19" s="31">
        <v>20.112</v>
      </c>
    </row>
    <row r="20" spans="1:10" ht="12.75">
      <c r="A20" s="6" t="s">
        <v>206</v>
      </c>
      <c r="B20" s="31">
        <v>1.933</v>
      </c>
      <c r="C20" s="31">
        <v>2.092</v>
      </c>
      <c r="D20" s="31">
        <v>1.54</v>
      </c>
      <c r="E20" s="31">
        <v>1.32</v>
      </c>
      <c r="F20" s="31">
        <v>6.887</v>
      </c>
      <c r="G20" s="31">
        <v>8.478</v>
      </c>
      <c r="H20" s="31">
        <v>4.56</v>
      </c>
      <c r="I20" s="31">
        <v>19.923</v>
      </c>
      <c r="J20" s="31">
        <v>20.095</v>
      </c>
    </row>
    <row r="21" spans="1:10" ht="12.75">
      <c r="A21" s="6"/>
      <c r="B21" s="31"/>
      <c r="C21" s="31"/>
      <c r="D21" s="31"/>
      <c r="E21" s="31"/>
      <c r="F21" s="31"/>
      <c r="G21" s="31"/>
      <c r="H21" s="31"/>
      <c r="I21" s="31"/>
      <c r="J21" s="31"/>
    </row>
    <row r="22" spans="1:10" ht="12.75">
      <c r="A22" s="6" t="s">
        <v>268</v>
      </c>
      <c r="B22" s="31">
        <v>2.035</v>
      </c>
      <c r="C22" s="31">
        <v>2.06</v>
      </c>
      <c r="D22" s="31">
        <v>1.647</v>
      </c>
      <c r="E22" s="31">
        <v>1.338</v>
      </c>
      <c r="F22" s="31">
        <v>7.078</v>
      </c>
      <c r="G22" s="31">
        <v>8.408</v>
      </c>
      <c r="H22" s="31">
        <v>4.453</v>
      </c>
      <c r="I22" s="31">
        <v>19.94</v>
      </c>
      <c r="J22" s="31">
        <v>20.009</v>
      </c>
    </row>
    <row r="23" spans="1:10" ht="12.75">
      <c r="A23" s="6" t="s">
        <v>270</v>
      </c>
      <c r="B23" s="31">
        <v>1.96</v>
      </c>
      <c r="C23" s="31">
        <v>2.028</v>
      </c>
      <c r="D23" s="31">
        <v>1.53</v>
      </c>
      <c r="E23" s="31">
        <v>1.262</v>
      </c>
      <c r="F23" s="31">
        <v>6.772</v>
      </c>
      <c r="G23" s="31">
        <v>8.488</v>
      </c>
      <c r="H23" s="31">
        <v>4.832</v>
      </c>
      <c r="I23" s="31">
        <v>20.093</v>
      </c>
      <c r="J23" s="31">
        <v>19.875</v>
      </c>
    </row>
    <row r="24" spans="1:10" ht="12.75">
      <c r="A24" s="6" t="s">
        <v>219</v>
      </c>
      <c r="B24" s="31">
        <v>1.84</v>
      </c>
      <c r="C24" s="31">
        <v>2.03</v>
      </c>
      <c r="D24" s="31">
        <v>1.478</v>
      </c>
      <c r="E24" s="31">
        <v>1.205</v>
      </c>
      <c r="F24" s="31">
        <v>6.555</v>
      </c>
      <c r="G24" s="31">
        <v>7.91</v>
      </c>
      <c r="H24" s="31">
        <v>4.627</v>
      </c>
      <c r="I24" s="31">
        <v>19.097</v>
      </c>
      <c r="J24" s="31">
        <v>19.825</v>
      </c>
    </row>
    <row r="25" spans="1:10" ht="12.75">
      <c r="A25" s="6"/>
      <c r="B25" s="31"/>
      <c r="C25" s="31"/>
      <c r="D25" s="31"/>
      <c r="E25" s="31"/>
      <c r="F25" s="31"/>
      <c r="G25" s="31"/>
      <c r="H25" s="31"/>
      <c r="I25" s="31"/>
      <c r="J25" s="31"/>
    </row>
    <row r="26" spans="1:10" ht="12.75">
      <c r="A26" s="6" t="s">
        <v>299</v>
      </c>
      <c r="B26" s="31">
        <v>2.033</v>
      </c>
      <c r="C26" s="31">
        <v>2.167</v>
      </c>
      <c r="D26" s="31">
        <v>1.56</v>
      </c>
      <c r="E26" s="31">
        <v>1.245</v>
      </c>
      <c r="F26" s="31">
        <v>7.003</v>
      </c>
      <c r="G26" s="31">
        <v>8.553</v>
      </c>
      <c r="H26" s="31">
        <v>4.995</v>
      </c>
      <c r="I26" s="31">
        <v>20.548</v>
      </c>
      <c r="J26" s="31">
        <v>19.734</v>
      </c>
    </row>
    <row r="27" spans="1:10" ht="12.75">
      <c r="A27" s="6">
        <v>6410</v>
      </c>
      <c r="B27" s="31">
        <v>1.825</v>
      </c>
      <c r="C27" s="31">
        <v>2.067</v>
      </c>
      <c r="D27" s="31">
        <v>1.482</v>
      </c>
      <c r="E27" s="31">
        <v>1.255</v>
      </c>
      <c r="F27" s="31">
        <v>6.627</v>
      </c>
      <c r="G27" s="31">
        <v>8.318</v>
      </c>
      <c r="H27" s="31">
        <v>4.832</v>
      </c>
      <c r="I27" s="31">
        <v>19.778</v>
      </c>
      <c r="J27" s="31">
        <v>19.66</v>
      </c>
    </row>
    <row r="28" spans="1:10" ht="12.75">
      <c r="A28" s="6" t="s">
        <v>288</v>
      </c>
      <c r="B28" s="31">
        <v>1.772</v>
      </c>
      <c r="C28" s="31">
        <v>1.98</v>
      </c>
      <c r="D28" s="31">
        <v>1.372</v>
      </c>
      <c r="E28" s="31">
        <v>1.193</v>
      </c>
      <c r="F28" s="31">
        <v>6.318</v>
      </c>
      <c r="G28" s="31">
        <v>8.015</v>
      </c>
      <c r="H28" s="31">
        <v>4.653</v>
      </c>
      <c r="I28" s="31">
        <v>18.988</v>
      </c>
      <c r="J28" s="31">
        <v>19.344</v>
      </c>
    </row>
    <row r="29" spans="1:10" ht="12.75">
      <c r="A29" s="6"/>
      <c r="B29" s="31"/>
      <c r="C29" s="31"/>
      <c r="D29" s="31"/>
      <c r="E29" s="31"/>
      <c r="F29" s="31"/>
      <c r="G29" s="31"/>
      <c r="H29" s="31"/>
      <c r="I29" s="31"/>
      <c r="J29" s="31"/>
    </row>
    <row r="30" spans="1:10" ht="12.75">
      <c r="A30" s="6" t="s">
        <v>207</v>
      </c>
      <c r="B30" s="31">
        <v>1.89</v>
      </c>
      <c r="C30" s="31">
        <v>2.022</v>
      </c>
      <c r="D30" s="31">
        <v>1.685</v>
      </c>
      <c r="E30" s="31">
        <v>1.418</v>
      </c>
      <c r="F30" s="31">
        <v>7.013</v>
      </c>
      <c r="G30" s="31">
        <v>8.345</v>
      </c>
      <c r="H30" s="31">
        <v>4.003</v>
      </c>
      <c r="I30" s="31">
        <v>19.363</v>
      </c>
      <c r="J30" s="31">
        <v>19.315</v>
      </c>
    </row>
    <row r="31" spans="1:10" ht="12.75">
      <c r="A31" s="6">
        <v>6550</v>
      </c>
      <c r="B31" s="31">
        <v>1.9</v>
      </c>
      <c r="C31" s="31">
        <v>1.943</v>
      </c>
      <c r="D31" s="31">
        <v>1.38</v>
      </c>
      <c r="E31" s="31">
        <v>1.178</v>
      </c>
      <c r="F31" s="31">
        <v>6.397</v>
      </c>
      <c r="G31" s="31">
        <v>7.707</v>
      </c>
      <c r="H31" s="31">
        <v>4.447</v>
      </c>
      <c r="I31" s="31">
        <v>18.552</v>
      </c>
      <c r="J31" s="31">
        <v>18.739</v>
      </c>
    </row>
    <row r="33" spans="1:2" ht="12.75">
      <c r="A33" s="78" t="s">
        <v>110</v>
      </c>
      <c r="B33" s="78"/>
    </row>
    <row r="34" spans="1:10" ht="12.75">
      <c r="A34" s="6" t="s">
        <v>273</v>
      </c>
      <c r="B34" s="31">
        <v>2.078</v>
      </c>
      <c r="C34" s="31">
        <v>2.163</v>
      </c>
      <c r="D34" s="31">
        <v>1.625</v>
      </c>
      <c r="E34" s="31">
        <v>1.313</v>
      </c>
      <c r="F34" s="31">
        <v>7.185</v>
      </c>
      <c r="G34" s="31">
        <v>8.49</v>
      </c>
      <c r="H34" s="31">
        <v>4.463</v>
      </c>
      <c r="I34" s="31">
        <v>20.14</v>
      </c>
      <c r="J34" s="31">
        <v>20.567</v>
      </c>
    </row>
    <row r="35" spans="1:10" ht="12.75">
      <c r="A35" s="6" t="s">
        <v>294</v>
      </c>
      <c r="B35" s="31">
        <v>1.973</v>
      </c>
      <c r="C35" s="31">
        <v>2.007</v>
      </c>
      <c r="D35" s="31">
        <v>1.538</v>
      </c>
      <c r="E35" s="31">
        <v>1.263</v>
      </c>
      <c r="F35" s="31">
        <v>6.78</v>
      </c>
      <c r="G35" s="31">
        <v>8.372</v>
      </c>
      <c r="H35" s="31">
        <v>4.888</v>
      </c>
      <c r="I35" s="31">
        <v>20.042</v>
      </c>
      <c r="J35" s="31">
        <v>20.209</v>
      </c>
    </row>
    <row r="36" spans="1:10" ht="12.75">
      <c r="A36" s="36" t="s">
        <v>295</v>
      </c>
      <c r="B36" s="46">
        <v>1.907</v>
      </c>
      <c r="C36" s="46">
        <v>2.013</v>
      </c>
      <c r="D36" s="46">
        <v>1.563</v>
      </c>
      <c r="E36" s="46">
        <v>1.275</v>
      </c>
      <c r="F36" s="46">
        <v>6.753</v>
      </c>
      <c r="G36" s="46">
        <v>8.353</v>
      </c>
      <c r="H36" s="46">
        <v>4.618</v>
      </c>
      <c r="I36" s="46">
        <v>19.725</v>
      </c>
      <c r="J36" s="46">
        <v>20.208</v>
      </c>
    </row>
    <row r="37" spans="2:10" ht="12.75">
      <c r="B37" s="31"/>
      <c r="C37" s="31"/>
      <c r="D37" s="31"/>
      <c r="E37" s="31"/>
      <c r="F37" s="31"/>
      <c r="G37" s="31"/>
      <c r="H37" s="31"/>
      <c r="I37" s="31"/>
      <c r="J37" s="31"/>
    </row>
    <row r="38" spans="1:10" ht="12.75">
      <c r="A38" s="38" t="s">
        <v>12</v>
      </c>
      <c r="B38" s="28">
        <v>1.965</v>
      </c>
      <c r="C38" s="28">
        <v>2.088</v>
      </c>
      <c r="D38" s="28">
        <v>1.573</v>
      </c>
      <c r="E38" s="28">
        <v>1.295</v>
      </c>
      <c r="F38" s="28">
        <v>6.92</v>
      </c>
      <c r="G38" s="28">
        <v>8.455</v>
      </c>
      <c r="H38" s="28">
        <v>4.655</v>
      </c>
      <c r="I38" s="28">
        <v>20.031</v>
      </c>
      <c r="J38" s="28"/>
    </row>
    <row r="39" spans="1:10" ht="12.75">
      <c r="A39" s="38" t="s">
        <v>13</v>
      </c>
      <c r="B39" s="28">
        <v>0.178</v>
      </c>
      <c r="C39" s="28" t="s">
        <v>263</v>
      </c>
      <c r="D39" s="28">
        <v>0.129</v>
      </c>
      <c r="E39" s="28">
        <v>0.099</v>
      </c>
      <c r="F39" s="28">
        <v>0.428</v>
      </c>
      <c r="G39" s="28">
        <v>0.598</v>
      </c>
      <c r="H39" s="28">
        <v>0.455</v>
      </c>
      <c r="I39" s="28">
        <v>1.216</v>
      </c>
      <c r="J39" s="28"/>
    </row>
    <row r="40" spans="1:10" ht="12.75">
      <c r="A40" s="38" t="s">
        <v>14</v>
      </c>
      <c r="B40" s="32">
        <v>7.919</v>
      </c>
      <c r="C40" s="32">
        <v>9.12</v>
      </c>
      <c r="D40" s="32">
        <v>7.168</v>
      </c>
      <c r="E40" s="32">
        <v>6.696</v>
      </c>
      <c r="F40" s="32">
        <v>5.397</v>
      </c>
      <c r="G40" s="32">
        <v>6.174</v>
      </c>
      <c r="H40" s="32">
        <v>8.521</v>
      </c>
      <c r="I40" s="32">
        <v>5.295</v>
      </c>
      <c r="J40" s="38"/>
    </row>
    <row r="41" spans="1:10" ht="12.75">
      <c r="A41" s="38" t="s">
        <v>15</v>
      </c>
      <c r="B41" s="32">
        <v>9.058524173027989</v>
      </c>
      <c r="C41" s="32">
        <v>10.440613026819923</v>
      </c>
      <c r="D41" s="32">
        <v>8.200890019071839</v>
      </c>
      <c r="E41" s="32">
        <v>7.6447876447876455</v>
      </c>
      <c r="F41" s="32">
        <v>6.184971098265896</v>
      </c>
      <c r="G41" s="32">
        <v>7.072738024837374</v>
      </c>
      <c r="H41" s="32">
        <v>9.774436090225564</v>
      </c>
      <c r="I41" s="32">
        <v>6.070590584593879</v>
      </c>
      <c r="J41" s="38"/>
    </row>
    <row r="42" spans="1:10" ht="12.75">
      <c r="A42" s="39" t="s">
        <v>16</v>
      </c>
      <c r="B42" s="44">
        <v>50</v>
      </c>
      <c r="C42" s="44">
        <v>69.87179487179492</v>
      </c>
      <c r="D42" s="44">
        <v>38.39285714285716</v>
      </c>
      <c r="E42" s="44">
        <v>41.25</v>
      </c>
      <c r="F42" s="44">
        <v>38.73303167420813</v>
      </c>
      <c r="G42" s="44">
        <v>52.090592334494744</v>
      </c>
      <c r="H42" s="44">
        <v>45.86693548387097</v>
      </c>
      <c r="I42" s="44">
        <v>49.270664505672606</v>
      </c>
      <c r="J42" s="39"/>
    </row>
    <row r="43" spans="1:4" ht="12.75">
      <c r="A43" s="87" t="s">
        <v>118</v>
      </c>
      <c r="B43" s="87"/>
      <c r="C43" s="87"/>
      <c r="D43" s="87"/>
    </row>
    <row r="44" spans="1:10" ht="12.75">
      <c r="A44" s="70" t="s">
        <v>17</v>
      </c>
      <c r="B44" s="70"/>
      <c r="C44" s="70"/>
      <c r="D44" s="70"/>
      <c r="E44" s="70"/>
      <c r="F44" s="70"/>
      <c r="H44" s="71" t="s">
        <v>18</v>
      </c>
      <c r="I44" s="71"/>
      <c r="J44" s="71"/>
    </row>
    <row r="45" spans="1:10" ht="12.75">
      <c r="A45" s="71" t="s">
        <v>19</v>
      </c>
      <c r="B45" s="71"/>
      <c r="C45" s="71"/>
      <c r="D45" s="71"/>
      <c r="E45" s="71"/>
      <c r="H45" s="71" t="s">
        <v>20</v>
      </c>
      <c r="I45" s="71"/>
      <c r="J45" s="71"/>
    </row>
    <row r="46" spans="1:10" ht="12.75">
      <c r="A46" s="71" t="s">
        <v>21</v>
      </c>
      <c r="B46" s="71"/>
      <c r="C46" s="71"/>
      <c r="D46" s="71"/>
      <c r="H46" s="71" t="s">
        <v>22</v>
      </c>
      <c r="I46" s="71"/>
      <c r="J46" s="71"/>
    </row>
    <row r="47" spans="1:10" ht="12.75">
      <c r="A47" s="71" t="s">
        <v>185</v>
      </c>
      <c r="B47" s="71"/>
      <c r="C47" s="71"/>
      <c r="H47" s="71" t="s">
        <v>24</v>
      </c>
      <c r="I47" s="71"/>
      <c r="J47" s="71"/>
    </row>
    <row r="48" spans="1:9" ht="12.75">
      <c r="A48" s="71" t="s">
        <v>264</v>
      </c>
      <c r="B48" s="71"/>
      <c r="C48" s="71"/>
      <c r="D48" s="71"/>
      <c r="E48" s="71"/>
      <c r="F48" s="71"/>
      <c r="G48" s="71"/>
      <c r="H48" s="6"/>
      <c r="I48" s="6"/>
    </row>
    <row r="49" spans="1:6" ht="12.75">
      <c r="A49" s="71" t="s">
        <v>129</v>
      </c>
      <c r="B49" s="71"/>
      <c r="C49" s="71"/>
      <c r="D49" s="71"/>
      <c r="E49" s="71"/>
      <c r="F49" s="71"/>
    </row>
    <row r="53" spans="2:9" ht="12.75">
      <c r="B53" s="31">
        <f>MAX(B10:B36)</f>
        <v>2.128</v>
      </c>
      <c r="C53" s="31">
        <f aca="true" t="shared" si="0" ref="C53:I53">MAX(C10:C36)</f>
        <v>2.255</v>
      </c>
      <c r="D53" s="31">
        <f t="shared" si="0"/>
        <v>1.708</v>
      </c>
      <c r="E53" s="31">
        <f t="shared" si="0"/>
        <v>1.418</v>
      </c>
      <c r="F53" s="31">
        <f t="shared" si="0"/>
        <v>7.423</v>
      </c>
      <c r="G53" s="31">
        <f t="shared" si="0"/>
        <v>8.855</v>
      </c>
      <c r="H53" s="31">
        <f t="shared" si="0"/>
        <v>4.995</v>
      </c>
      <c r="I53" s="31">
        <f t="shared" si="0"/>
        <v>21.02</v>
      </c>
    </row>
    <row r="54" spans="2:9" ht="12.75">
      <c r="B54" s="31">
        <f>MIN(B10:B36)</f>
        <v>1.772</v>
      </c>
      <c r="C54" s="31">
        <f aca="true" t="shared" si="1" ref="C54:I54">MIN(C10:C36)</f>
        <v>1.943</v>
      </c>
      <c r="D54" s="31">
        <f t="shared" si="1"/>
        <v>1.372</v>
      </c>
      <c r="E54" s="31">
        <f t="shared" si="1"/>
        <v>1.178</v>
      </c>
      <c r="F54" s="31">
        <f t="shared" si="1"/>
        <v>6.318</v>
      </c>
      <c r="G54" s="31">
        <f t="shared" si="1"/>
        <v>7.707</v>
      </c>
      <c r="H54" s="31">
        <f t="shared" si="1"/>
        <v>4.003</v>
      </c>
      <c r="I54" s="31">
        <f t="shared" si="1"/>
        <v>18.552</v>
      </c>
    </row>
    <row r="55" spans="2:9" ht="12.75">
      <c r="B55" s="31">
        <f>B53-B54</f>
        <v>0.3560000000000001</v>
      </c>
      <c r="C55" s="31">
        <f aca="true" t="shared" si="2" ref="C55:I55">C53-C54</f>
        <v>0.31199999999999983</v>
      </c>
      <c r="D55" s="31">
        <f t="shared" si="2"/>
        <v>0.33599999999999985</v>
      </c>
      <c r="E55" s="31">
        <f t="shared" si="2"/>
        <v>0.24</v>
      </c>
      <c r="F55" s="31">
        <f t="shared" si="2"/>
        <v>1.1050000000000004</v>
      </c>
      <c r="G55" s="31">
        <f t="shared" si="2"/>
        <v>1.1480000000000006</v>
      </c>
      <c r="H55" s="31">
        <f t="shared" si="2"/>
        <v>0.992</v>
      </c>
      <c r="I55" s="31">
        <f t="shared" si="2"/>
        <v>2.468</v>
      </c>
    </row>
    <row r="56" spans="2:9" ht="12.75">
      <c r="B56" s="31">
        <f>B39/B55*100</f>
        <v>49.999999999999986</v>
      </c>
      <c r="C56" s="31" t="e">
        <f aca="true" t="shared" si="3" ref="C56:I56">C39/C55*100</f>
        <v>#VALUE!</v>
      </c>
      <c r="D56" s="31">
        <f t="shared" si="3"/>
        <v>38.39285714285716</v>
      </c>
      <c r="E56" s="31">
        <f t="shared" si="3"/>
        <v>41.25</v>
      </c>
      <c r="F56" s="31">
        <f t="shared" si="3"/>
        <v>38.73303167420813</v>
      </c>
      <c r="G56" s="31">
        <f t="shared" si="3"/>
        <v>52.090592334494744</v>
      </c>
      <c r="H56" s="31">
        <f t="shared" si="3"/>
        <v>45.86693548387097</v>
      </c>
      <c r="I56" s="31">
        <f t="shared" si="3"/>
        <v>49.270664505672606</v>
      </c>
    </row>
    <row r="59" spans="2:9" ht="12.75">
      <c r="B59" s="31">
        <v>50</v>
      </c>
      <c r="C59" s="31">
        <v>69.87179487179492</v>
      </c>
      <c r="D59" s="31">
        <v>38.39285714285716</v>
      </c>
      <c r="E59" s="31">
        <v>41.25</v>
      </c>
      <c r="F59" s="31">
        <v>38.73303167420813</v>
      </c>
      <c r="G59" s="31">
        <v>52.090592334494744</v>
      </c>
      <c r="H59" s="31">
        <v>45.86693548387097</v>
      </c>
      <c r="I59" s="31">
        <v>49.270664505672606</v>
      </c>
    </row>
  </sheetData>
  <mergeCells count="20">
    <mergeCell ref="A43:D43"/>
    <mergeCell ref="B5:F5"/>
    <mergeCell ref="A9:B9"/>
    <mergeCell ref="A33:B33"/>
    <mergeCell ref="B7:J7"/>
    <mergeCell ref="I5:J5"/>
    <mergeCell ref="A4:J4"/>
    <mergeCell ref="A3:J3"/>
    <mergeCell ref="A2:J2"/>
    <mergeCell ref="A1:J1"/>
    <mergeCell ref="A49:F49"/>
    <mergeCell ref="H46:J46"/>
    <mergeCell ref="H47:J47"/>
    <mergeCell ref="A44:F44"/>
    <mergeCell ref="A45:E45"/>
    <mergeCell ref="A46:D46"/>
    <mergeCell ref="H44:J44"/>
    <mergeCell ref="H45:J45"/>
    <mergeCell ref="A47:C47"/>
    <mergeCell ref="A48:G48"/>
  </mergeCells>
  <printOptions horizontalCentered="1"/>
  <pageMargins left="0.75" right="0.75" top="0.73" bottom="0.5" header="0" footer="0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1"/>
  <sheetViews>
    <sheetView view="pageBreakPreview" zoomScaleSheetLayoutView="100" workbookViewId="0" topLeftCell="A1">
      <selection activeCell="A2" sqref="A2:J2"/>
    </sheetView>
  </sheetViews>
  <sheetFormatPr defaultColWidth="9.140625" defaultRowHeight="12.75"/>
  <cols>
    <col min="1" max="1" width="14.7109375" style="4" customWidth="1"/>
    <col min="2" max="8" width="7.7109375" style="4" customWidth="1"/>
    <col min="9" max="10" width="8.28125" style="4" customWidth="1"/>
    <col min="11" max="16384" width="9.140625" style="4" customWidth="1"/>
  </cols>
  <sheetData>
    <row r="1" spans="1:10" ht="15.75" customHeight="1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</row>
    <row r="2" spans="1:10" ht="12.75" customHeight="1">
      <c r="A2" s="82" t="s">
        <v>151</v>
      </c>
      <c r="B2" s="82"/>
      <c r="C2" s="82"/>
      <c r="D2" s="82"/>
      <c r="E2" s="82"/>
      <c r="F2" s="82"/>
      <c r="G2" s="82"/>
      <c r="H2" s="82"/>
      <c r="I2" s="82"/>
      <c r="J2" s="82"/>
    </row>
    <row r="3" spans="1:10" ht="12.75">
      <c r="A3" s="82" t="s">
        <v>152</v>
      </c>
      <c r="B3" s="82"/>
      <c r="C3" s="82"/>
      <c r="D3" s="82"/>
      <c r="E3" s="82"/>
      <c r="F3" s="82"/>
      <c r="G3" s="82"/>
      <c r="H3" s="82"/>
      <c r="I3" s="82"/>
      <c r="J3" s="82"/>
    </row>
    <row r="4" spans="1:10" ht="12.75">
      <c r="A4" s="80" t="s">
        <v>1</v>
      </c>
      <c r="B4" s="80"/>
      <c r="C4" s="80"/>
      <c r="D4" s="80"/>
      <c r="E4" s="80"/>
      <c r="F4" s="80"/>
      <c r="G4" s="80"/>
      <c r="H4" s="80"/>
      <c r="I4" s="80"/>
      <c r="J4" s="80"/>
    </row>
    <row r="5" spans="2:10" ht="12.75">
      <c r="B5" s="80">
        <v>2002</v>
      </c>
      <c r="C5" s="80"/>
      <c r="D5" s="80"/>
      <c r="E5" s="80"/>
      <c r="F5" s="80"/>
      <c r="G5" s="80"/>
      <c r="H5" s="19">
        <v>2001</v>
      </c>
      <c r="I5" s="80" t="s">
        <v>2</v>
      </c>
      <c r="J5" s="80"/>
    </row>
    <row r="6" spans="1:10" ht="12.75">
      <c r="A6" s="5" t="s">
        <v>3</v>
      </c>
      <c r="B6" s="27" t="s">
        <v>4</v>
      </c>
      <c r="C6" s="27" t="s">
        <v>5</v>
      </c>
      <c r="D6" s="27" t="s">
        <v>6</v>
      </c>
      <c r="E6" s="27" t="s">
        <v>7</v>
      </c>
      <c r="F6" s="27" t="s">
        <v>8</v>
      </c>
      <c r="G6" s="50" t="s">
        <v>9</v>
      </c>
      <c r="H6" s="27" t="s">
        <v>9</v>
      </c>
      <c r="I6" s="39" t="s">
        <v>9</v>
      </c>
      <c r="J6" s="39" t="s">
        <v>31</v>
      </c>
    </row>
    <row r="7" spans="2:10" ht="12.75">
      <c r="B7" s="79" t="s">
        <v>10</v>
      </c>
      <c r="C7" s="79"/>
      <c r="D7" s="79"/>
      <c r="E7" s="79"/>
      <c r="F7" s="79"/>
      <c r="G7" s="79"/>
      <c r="H7" s="79"/>
      <c r="I7" s="79"/>
      <c r="J7" s="79"/>
    </row>
    <row r="8" spans="1:7" ht="12.75">
      <c r="A8" s="77" t="s">
        <v>11</v>
      </c>
      <c r="B8" s="77"/>
      <c r="C8" s="18"/>
      <c r="D8" s="18"/>
      <c r="E8" s="18"/>
      <c r="F8" s="18"/>
      <c r="G8" s="19"/>
    </row>
    <row r="9" spans="1:10" ht="12.75">
      <c r="A9" s="6" t="s">
        <v>169</v>
      </c>
      <c r="B9" s="31">
        <v>1.753</v>
      </c>
      <c r="C9" s="31">
        <v>2.448</v>
      </c>
      <c r="D9" s="31">
        <v>2.002</v>
      </c>
      <c r="E9" s="31">
        <v>1.96</v>
      </c>
      <c r="F9" s="31">
        <v>1.523</v>
      </c>
      <c r="G9" s="31">
        <v>9.687</v>
      </c>
      <c r="H9" s="31">
        <v>8.833</v>
      </c>
      <c r="I9" s="31">
        <v>18.523</v>
      </c>
      <c r="J9" s="31">
        <v>19.023</v>
      </c>
    </row>
    <row r="10" spans="1:10" ht="12.75">
      <c r="A10" s="6" t="s">
        <v>131</v>
      </c>
      <c r="B10" s="31">
        <v>1.822</v>
      </c>
      <c r="C10" s="31">
        <v>2.46</v>
      </c>
      <c r="D10" s="31">
        <v>1.9</v>
      </c>
      <c r="E10" s="31">
        <v>1.77</v>
      </c>
      <c r="F10" s="31">
        <v>1.303</v>
      </c>
      <c r="G10" s="31">
        <v>9.257</v>
      </c>
      <c r="H10" s="31">
        <v>8.692</v>
      </c>
      <c r="I10" s="31">
        <v>17.948</v>
      </c>
      <c r="J10" s="31">
        <v>18.297</v>
      </c>
    </row>
    <row r="11" spans="1:10" ht="12.75">
      <c r="A11" s="6" t="s">
        <v>250</v>
      </c>
      <c r="B11" s="31">
        <v>1.787</v>
      </c>
      <c r="C11" s="31">
        <v>2.405</v>
      </c>
      <c r="D11" s="31">
        <v>2.048</v>
      </c>
      <c r="E11" s="31">
        <v>1.88</v>
      </c>
      <c r="F11" s="31">
        <v>1.395</v>
      </c>
      <c r="G11" s="31">
        <v>9.512</v>
      </c>
      <c r="H11" s="31">
        <v>8.162</v>
      </c>
      <c r="I11" s="31">
        <v>17.673</v>
      </c>
      <c r="J11" s="31">
        <v>18.106</v>
      </c>
    </row>
    <row r="12" spans="1:10" ht="12.75">
      <c r="A12" s="6"/>
      <c r="B12" s="31"/>
      <c r="C12" s="31"/>
      <c r="D12" s="31"/>
      <c r="E12" s="31"/>
      <c r="F12" s="31"/>
      <c r="G12" s="31"/>
      <c r="H12" s="31"/>
      <c r="I12" s="31"/>
      <c r="J12" s="31"/>
    </row>
    <row r="13" spans="1:10" ht="12.75">
      <c r="A13" s="6" t="s">
        <v>253</v>
      </c>
      <c r="B13" s="31">
        <v>1.793</v>
      </c>
      <c r="C13" s="31">
        <v>2.367</v>
      </c>
      <c r="D13" s="31">
        <v>1.913</v>
      </c>
      <c r="E13" s="31">
        <v>1.863</v>
      </c>
      <c r="F13" s="31">
        <v>1.388</v>
      </c>
      <c r="G13" s="31">
        <v>9.322</v>
      </c>
      <c r="H13" s="31">
        <v>8.538</v>
      </c>
      <c r="I13" s="31">
        <v>17.862</v>
      </c>
      <c r="J13" s="31">
        <v>17.833</v>
      </c>
    </row>
    <row r="14" spans="1:10" ht="12.75">
      <c r="A14" s="6">
        <v>6420</v>
      </c>
      <c r="B14" s="31">
        <v>1.897</v>
      </c>
      <c r="C14" s="31">
        <v>2.41</v>
      </c>
      <c r="D14" s="31">
        <v>1.882</v>
      </c>
      <c r="E14" s="31">
        <v>1.803</v>
      </c>
      <c r="F14" s="31">
        <v>1.295</v>
      </c>
      <c r="G14" s="31">
        <v>9.283</v>
      </c>
      <c r="H14" s="31">
        <v>8.602</v>
      </c>
      <c r="I14" s="31">
        <v>17.888</v>
      </c>
      <c r="J14" s="31">
        <v>17.795</v>
      </c>
    </row>
    <row r="15" spans="1:10" ht="12.75">
      <c r="A15" s="6" t="s">
        <v>132</v>
      </c>
      <c r="B15" s="31">
        <v>1.623</v>
      </c>
      <c r="C15" s="31">
        <v>2.363</v>
      </c>
      <c r="D15" s="31">
        <v>1.818</v>
      </c>
      <c r="E15" s="31">
        <v>1.71</v>
      </c>
      <c r="F15" s="31">
        <v>1.423</v>
      </c>
      <c r="G15" s="31">
        <v>8.935</v>
      </c>
      <c r="H15" s="31">
        <v>7.982</v>
      </c>
      <c r="I15" s="31">
        <v>16.918</v>
      </c>
      <c r="J15" s="31">
        <v>17.498</v>
      </c>
    </row>
    <row r="16" spans="1:10" ht="12.75">
      <c r="A16" s="6"/>
      <c r="B16" s="31"/>
      <c r="C16" s="31"/>
      <c r="D16" s="31"/>
      <c r="E16" s="31"/>
      <c r="F16" s="31"/>
      <c r="G16" s="31"/>
      <c r="H16" s="31"/>
      <c r="I16" s="31"/>
      <c r="J16" s="31"/>
    </row>
    <row r="17" spans="1:10" ht="12.75">
      <c r="A17" s="6" t="s">
        <v>251</v>
      </c>
      <c r="B17" s="31">
        <v>1.773</v>
      </c>
      <c r="C17" s="31">
        <v>2.4</v>
      </c>
      <c r="D17" s="31">
        <v>1.883</v>
      </c>
      <c r="E17" s="31">
        <v>1.823</v>
      </c>
      <c r="F17" s="31">
        <v>1.345</v>
      </c>
      <c r="G17" s="31">
        <v>9.222</v>
      </c>
      <c r="H17" s="31">
        <v>7.737</v>
      </c>
      <c r="I17" s="31">
        <v>16.962</v>
      </c>
      <c r="J17" s="31">
        <v>17.386</v>
      </c>
    </row>
    <row r="18" spans="1:10" ht="12.75">
      <c r="A18" s="6">
        <v>631</v>
      </c>
      <c r="B18" s="31">
        <v>1.78</v>
      </c>
      <c r="C18" s="31">
        <v>2.298</v>
      </c>
      <c r="D18" s="31">
        <v>1.8</v>
      </c>
      <c r="E18" s="31">
        <v>1.66</v>
      </c>
      <c r="F18" s="31">
        <v>1.303</v>
      </c>
      <c r="G18" s="31">
        <v>8.837</v>
      </c>
      <c r="H18" s="31">
        <v>7.965</v>
      </c>
      <c r="I18" s="31">
        <v>16.805</v>
      </c>
      <c r="J18" s="31">
        <v>17.346</v>
      </c>
    </row>
    <row r="19" spans="1:10" ht="12.75">
      <c r="A19" s="6" t="s">
        <v>135</v>
      </c>
      <c r="B19" s="31">
        <v>1.645</v>
      </c>
      <c r="C19" s="31">
        <v>2.293</v>
      </c>
      <c r="D19" s="31">
        <v>1.803</v>
      </c>
      <c r="E19" s="31">
        <v>1.807</v>
      </c>
      <c r="F19" s="31">
        <v>1.277</v>
      </c>
      <c r="G19" s="31">
        <v>8.82</v>
      </c>
      <c r="H19" s="31">
        <v>8.532</v>
      </c>
      <c r="I19" s="31">
        <v>17.353</v>
      </c>
      <c r="J19" s="31">
        <v>17.17</v>
      </c>
    </row>
    <row r="20" spans="1:10" ht="12.75">
      <c r="A20" s="6"/>
      <c r="B20" s="31"/>
      <c r="C20" s="31"/>
      <c r="D20" s="31"/>
      <c r="E20" s="31"/>
      <c r="F20" s="31"/>
      <c r="G20" s="31"/>
      <c r="H20" s="31"/>
      <c r="I20" s="31"/>
      <c r="J20" s="31"/>
    </row>
    <row r="21" spans="1:10" ht="12.75">
      <c r="A21" s="6" t="s">
        <v>133</v>
      </c>
      <c r="B21" s="31">
        <v>1.852</v>
      </c>
      <c r="C21" s="31">
        <v>2.373</v>
      </c>
      <c r="D21" s="31">
        <v>1.81</v>
      </c>
      <c r="E21" s="31">
        <v>1.7</v>
      </c>
      <c r="F21" s="31">
        <v>1.232</v>
      </c>
      <c r="G21" s="31">
        <v>8.972</v>
      </c>
      <c r="H21" s="31">
        <v>8.027</v>
      </c>
      <c r="I21" s="31">
        <v>16.993</v>
      </c>
      <c r="J21" s="31">
        <v>16.636</v>
      </c>
    </row>
    <row r="22" spans="1:10" ht="12.75">
      <c r="A22" s="6" t="s">
        <v>252</v>
      </c>
      <c r="B22" s="31">
        <v>1.722</v>
      </c>
      <c r="C22" s="31">
        <v>2.353</v>
      </c>
      <c r="D22" s="31">
        <v>1.933</v>
      </c>
      <c r="E22" s="31">
        <v>1.867</v>
      </c>
      <c r="F22" s="31">
        <v>1.37</v>
      </c>
      <c r="G22" s="31">
        <v>9.247</v>
      </c>
      <c r="H22" s="31">
        <v>7.467</v>
      </c>
      <c r="I22" s="31">
        <v>16.713</v>
      </c>
      <c r="J22" s="31">
        <v>16.455</v>
      </c>
    </row>
    <row r="23" spans="1:10" ht="12.75">
      <c r="A23" s="6" t="s">
        <v>254</v>
      </c>
      <c r="B23" s="31">
        <v>1.678</v>
      </c>
      <c r="C23" s="31">
        <v>2.295</v>
      </c>
      <c r="D23" s="31">
        <v>1.935</v>
      </c>
      <c r="E23" s="31">
        <v>1.857</v>
      </c>
      <c r="F23" s="31">
        <v>1.35</v>
      </c>
      <c r="G23" s="31">
        <v>9.115</v>
      </c>
      <c r="H23" s="31">
        <v>7.533</v>
      </c>
      <c r="I23" s="31">
        <v>16.647</v>
      </c>
      <c r="J23" s="31">
        <v>16.236</v>
      </c>
    </row>
    <row r="24" spans="1:10" ht="12.75">
      <c r="A24" s="6"/>
      <c r="B24" s="31"/>
      <c r="C24" s="31"/>
      <c r="D24" s="31"/>
      <c r="E24" s="31"/>
      <c r="F24" s="31"/>
      <c r="G24" s="31"/>
      <c r="H24" s="31"/>
      <c r="I24" s="31"/>
      <c r="J24" s="31"/>
    </row>
    <row r="25" spans="1:10" ht="12.75">
      <c r="A25" s="6" t="s">
        <v>170</v>
      </c>
      <c r="B25" s="31">
        <v>1.993</v>
      </c>
      <c r="C25" s="31">
        <v>2.378</v>
      </c>
      <c r="D25" s="31">
        <v>1.763</v>
      </c>
      <c r="E25" s="31">
        <v>1.655</v>
      </c>
      <c r="F25" s="31">
        <v>1.182</v>
      </c>
      <c r="G25" s="31">
        <v>8.97</v>
      </c>
      <c r="H25" s="31">
        <v>7.355</v>
      </c>
      <c r="I25" s="31">
        <v>16.323</v>
      </c>
      <c r="J25" s="31">
        <v>16.074</v>
      </c>
    </row>
    <row r="26" spans="1:10" ht="12.75">
      <c r="A26" s="6" t="s">
        <v>130</v>
      </c>
      <c r="B26" s="31">
        <v>1.53</v>
      </c>
      <c r="C26" s="31">
        <v>2.005</v>
      </c>
      <c r="D26" s="31">
        <v>1.892</v>
      </c>
      <c r="E26" s="31">
        <v>1.765</v>
      </c>
      <c r="F26" s="31">
        <v>1.275</v>
      </c>
      <c r="G26" s="31">
        <v>8.467</v>
      </c>
      <c r="H26" s="31">
        <v>6.282</v>
      </c>
      <c r="I26" s="31">
        <v>14.747</v>
      </c>
      <c r="J26" s="31">
        <v>14.545</v>
      </c>
    </row>
    <row r="27" ht="12.75">
      <c r="A27" s="6"/>
    </row>
    <row r="28" spans="1:2" ht="12.75">
      <c r="A28" s="78" t="s">
        <v>110</v>
      </c>
      <c r="B28" s="78"/>
    </row>
    <row r="29" spans="1:10" ht="12.75">
      <c r="A29" s="6" t="s">
        <v>257</v>
      </c>
      <c r="B29" s="31">
        <v>1.685</v>
      </c>
      <c r="C29" s="31">
        <v>2.442</v>
      </c>
      <c r="D29" s="31">
        <v>1.987</v>
      </c>
      <c r="E29" s="31">
        <v>1.832</v>
      </c>
      <c r="F29" s="31">
        <v>1.348</v>
      </c>
      <c r="G29" s="31">
        <v>9.293</v>
      </c>
      <c r="H29" s="31">
        <v>8.662</v>
      </c>
      <c r="I29" s="31">
        <v>17.952</v>
      </c>
      <c r="J29" s="31">
        <v>18.018</v>
      </c>
    </row>
    <row r="30" spans="1:10" ht="12.75">
      <c r="A30" s="6" t="s">
        <v>262</v>
      </c>
      <c r="B30" s="31">
        <v>1.817</v>
      </c>
      <c r="C30" s="31">
        <v>2.433</v>
      </c>
      <c r="D30" s="31">
        <v>2.09</v>
      </c>
      <c r="E30" s="31">
        <v>1.99</v>
      </c>
      <c r="F30" s="31">
        <v>1.363</v>
      </c>
      <c r="G30" s="31">
        <v>9.688</v>
      </c>
      <c r="H30" s="31">
        <v>8.538</v>
      </c>
      <c r="I30" s="31">
        <v>18.227</v>
      </c>
      <c r="J30" s="31">
        <v>18.001</v>
      </c>
    </row>
    <row r="31" spans="1:10" ht="12.75">
      <c r="A31" s="6" t="s">
        <v>255</v>
      </c>
      <c r="B31" s="31">
        <v>1.838</v>
      </c>
      <c r="C31" s="31">
        <v>2.293</v>
      </c>
      <c r="D31" s="31">
        <v>1.757</v>
      </c>
      <c r="E31" s="31">
        <v>1.663</v>
      </c>
      <c r="F31" s="31">
        <v>1.203</v>
      </c>
      <c r="G31" s="31">
        <v>8.755</v>
      </c>
      <c r="H31" s="31">
        <v>8.337</v>
      </c>
      <c r="I31" s="31">
        <v>17.09</v>
      </c>
      <c r="J31" s="31">
        <v>17.488</v>
      </c>
    </row>
    <row r="32" spans="1:10" ht="12.75">
      <c r="A32" s="6"/>
      <c r="B32" s="31"/>
      <c r="C32" s="31"/>
      <c r="D32" s="31"/>
      <c r="E32" s="31"/>
      <c r="F32" s="31"/>
      <c r="G32" s="31"/>
      <c r="H32" s="31"/>
      <c r="I32" s="31"/>
      <c r="J32" s="31"/>
    </row>
    <row r="33" spans="1:10" ht="12.75">
      <c r="A33" s="6" t="s">
        <v>171</v>
      </c>
      <c r="B33" s="31">
        <v>1.392</v>
      </c>
      <c r="C33" s="31">
        <v>2.128</v>
      </c>
      <c r="D33" s="31">
        <v>1.948</v>
      </c>
      <c r="E33" s="31">
        <v>1.92</v>
      </c>
      <c r="F33" s="31">
        <v>1.478</v>
      </c>
      <c r="G33" s="31">
        <v>8.867</v>
      </c>
      <c r="H33" s="31">
        <v>8.758</v>
      </c>
      <c r="I33" s="31">
        <v>17.628</v>
      </c>
      <c r="J33" s="31">
        <v>17.394</v>
      </c>
    </row>
    <row r="34" spans="1:10" ht="12.75">
      <c r="A34" s="6" t="s">
        <v>172</v>
      </c>
      <c r="B34" s="31">
        <v>1.76</v>
      </c>
      <c r="C34" s="31">
        <v>2.307</v>
      </c>
      <c r="D34" s="31">
        <v>1.748</v>
      </c>
      <c r="E34" s="31">
        <v>1.837</v>
      </c>
      <c r="F34" s="31">
        <v>1.328</v>
      </c>
      <c r="G34" s="31">
        <v>8.982</v>
      </c>
      <c r="H34" s="31">
        <v>8.352</v>
      </c>
      <c r="I34" s="31">
        <v>17.332</v>
      </c>
      <c r="J34" s="31">
        <v>17.28</v>
      </c>
    </row>
    <row r="35" spans="1:10" ht="12.75">
      <c r="A35" s="6" t="s">
        <v>173</v>
      </c>
      <c r="B35" s="31">
        <v>1.783</v>
      </c>
      <c r="C35" s="31">
        <v>2.278</v>
      </c>
      <c r="D35" s="31">
        <v>1.807</v>
      </c>
      <c r="E35" s="31">
        <v>1.802</v>
      </c>
      <c r="F35" s="31">
        <v>1.323</v>
      </c>
      <c r="G35" s="31">
        <v>8.993</v>
      </c>
      <c r="H35" s="31">
        <v>8.435</v>
      </c>
      <c r="I35" s="31">
        <v>17.43</v>
      </c>
      <c r="J35" s="31">
        <v>17.217</v>
      </c>
    </row>
    <row r="36" spans="1:10" ht="12.75">
      <c r="A36" s="6"/>
      <c r="B36" s="31"/>
      <c r="C36" s="31"/>
      <c r="D36" s="31"/>
      <c r="E36" s="31"/>
      <c r="F36" s="31"/>
      <c r="G36" s="31"/>
      <c r="H36" s="31"/>
      <c r="I36" s="31"/>
      <c r="J36" s="31"/>
    </row>
    <row r="37" spans="1:10" ht="12.75">
      <c r="A37" s="6" t="s">
        <v>174</v>
      </c>
      <c r="B37" s="31">
        <v>1.778</v>
      </c>
      <c r="C37" s="31">
        <v>2.357</v>
      </c>
      <c r="D37" s="31">
        <v>1.785</v>
      </c>
      <c r="E37" s="31">
        <v>1.782</v>
      </c>
      <c r="F37" s="31">
        <v>1.275</v>
      </c>
      <c r="G37" s="31">
        <v>8.98</v>
      </c>
      <c r="H37" s="31">
        <v>8.688</v>
      </c>
      <c r="I37" s="31">
        <v>17.667</v>
      </c>
      <c r="J37" s="31">
        <v>17.161</v>
      </c>
    </row>
    <row r="38" spans="1:10" ht="12.75">
      <c r="A38" s="6" t="s">
        <v>175</v>
      </c>
      <c r="B38" s="31">
        <v>1.703</v>
      </c>
      <c r="C38" s="31">
        <v>2.17</v>
      </c>
      <c r="D38" s="31">
        <v>1.912</v>
      </c>
      <c r="E38" s="31">
        <v>1.765</v>
      </c>
      <c r="F38" s="31">
        <v>1.345</v>
      </c>
      <c r="G38" s="31">
        <v>8.895</v>
      </c>
      <c r="H38" s="31">
        <v>8.263</v>
      </c>
      <c r="I38" s="31">
        <v>17.155</v>
      </c>
      <c r="J38" s="31">
        <v>16.862</v>
      </c>
    </row>
    <row r="39" spans="1:10" ht="12.75">
      <c r="A39" s="13" t="s">
        <v>261</v>
      </c>
      <c r="B39" s="51">
        <v>1.728</v>
      </c>
      <c r="C39" s="51">
        <v>2.242</v>
      </c>
      <c r="D39" s="51">
        <v>1.82</v>
      </c>
      <c r="E39" s="51">
        <v>1.772</v>
      </c>
      <c r="F39" s="51">
        <v>1.257</v>
      </c>
      <c r="G39" s="51">
        <v>8.817</v>
      </c>
      <c r="H39" s="51">
        <v>6.93</v>
      </c>
      <c r="I39" s="51">
        <v>15.752</v>
      </c>
      <c r="J39" s="51">
        <v>15.666</v>
      </c>
    </row>
    <row r="40" spans="1:10" ht="12.75">
      <c r="A40" s="36" t="s">
        <v>176</v>
      </c>
      <c r="B40" s="46">
        <v>1.742</v>
      </c>
      <c r="C40" s="46">
        <v>2.152</v>
      </c>
      <c r="D40" s="46">
        <v>1.72</v>
      </c>
      <c r="E40" s="46">
        <v>1.557</v>
      </c>
      <c r="F40" s="46">
        <v>1.147</v>
      </c>
      <c r="G40" s="46">
        <v>8.315</v>
      </c>
      <c r="H40" s="46">
        <v>6.893</v>
      </c>
      <c r="I40" s="46">
        <v>15.212</v>
      </c>
      <c r="J40" s="46">
        <v>15.313</v>
      </c>
    </row>
    <row r="42" spans="1:10" ht="12.75">
      <c r="A42" s="38" t="s">
        <v>12</v>
      </c>
      <c r="B42" s="31">
        <v>1.745</v>
      </c>
      <c r="C42" s="31">
        <v>2.319</v>
      </c>
      <c r="D42" s="31">
        <v>1.873</v>
      </c>
      <c r="E42" s="31">
        <v>1.793</v>
      </c>
      <c r="F42" s="31">
        <v>1.322</v>
      </c>
      <c r="G42" s="31">
        <v>9.051</v>
      </c>
      <c r="H42" s="31">
        <v>8.065</v>
      </c>
      <c r="I42" s="31">
        <v>17.117</v>
      </c>
      <c r="J42" s="54"/>
    </row>
    <row r="43" spans="1:10" ht="12.75">
      <c r="A43" s="38" t="s">
        <v>13</v>
      </c>
      <c r="B43" s="31">
        <v>0.116</v>
      </c>
      <c r="C43" s="31">
        <v>0.164</v>
      </c>
      <c r="D43" s="31">
        <v>0.124</v>
      </c>
      <c r="E43" s="31">
        <v>0.128</v>
      </c>
      <c r="F43" s="31">
        <v>0.123</v>
      </c>
      <c r="G43" s="31">
        <v>0.447</v>
      </c>
      <c r="H43" s="31">
        <v>0.607</v>
      </c>
      <c r="I43" s="31">
        <v>0.894</v>
      </c>
      <c r="J43" s="54"/>
    </row>
    <row r="44" spans="1:10" ht="12.75">
      <c r="A44" s="38" t="s">
        <v>14</v>
      </c>
      <c r="B44" s="42">
        <v>5.826</v>
      </c>
      <c r="C44" s="42">
        <v>6.188</v>
      </c>
      <c r="D44" s="42">
        <v>5.811</v>
      </c>
      <c r="E44" s="42">
        <v>6.244</v>
      </c>
      <c r="F44" s="42">
        <v>8.129</v>
      </c>
      <c r="G44" s="42">
        <v>4.315</v>
      </c>
      <c r="H44" s="42">
        <v>6.585</v>
      </c>
      <c r="I44" s="42">
        <v>4.567</v>
      </c>
      <c r="J44" s="54"/>
    </row>
    <row r="45" spans="1:10" ht="12.75">
      <c r="A45" s="38" t="s">
        <v>15</v>
      </c>
      <c r="B45" s="32">
        <v>6.64756446991404</v>
      </c>
      <c r="C45" s="32">
        <v>7.072013799051316</v>
      </c>
      <c r="D45" s="32">
        <v>6.620395088093966</v>
      </c>
      <c r="E45" s="32">
        <v>7.138873396542109</v>
      </c>
      <c r="F45" s="32">
        <v>9.304084720121027</v>
      </c>
      <c r="G45" s="32">
        <v>4.938680808750414</v>
      </c>
      <c r="H45" s="32">
        <v>7.526348419094854</v>
      </c>
      <c r="I45" s="32">
        <v>5.222877840743121</v>
      </c>
      <c r="J45" s="54"/>
    </row>
    <row r="46" spans="1:10" ht="12.75">
      <c r="A46" s="39" t="s">
        <v>16</v>
      </c>
      <c r="B46" s="44">
        <v>19.301164725457564</v>
      </c>
      <c r="C46" s="44">
        <v>36.04395604395604</v>
      </c>
      <c r="D46" s="44">
        <v>33.51351351351353</v>
      </c>
      <c r="E46" s="44">
        <v>29.561200923787528</v>
      </c>
      <c r="F46" s="44">
        <v>32.71276595744681</v>
      </c>
      <c r="G46" s="44">
        <v>32.55644573925708</v>
      </c>
      <c r="H46" s="44">
        <v>23.794590356722853</v>
      </c>
      <c r="I46" s="44">
        <v>23.67584745762712</v>
      </c>
      <c r="J46" s="55"/>
    </row>
    <row r="48" spans="1:9" ht="12.75">
      <c r="A48" s="84" t="s">
        <v>17</v>
      </c>
      <c r="B48" s="84"/>
      <c r="C48" s="84"/>
      <c r="D48" s="84"/>
      <c r="G48" s="71" t="s">
        <v>18</v>
      </c>
      <c r="H48" s="71"/>
      <c r="I48" s="71"/>
    </row>
    <row r="49" spans="1:9" ht="12.75">
      <c r="A49" s="71" t="s">
        <v>19</v>
      </c>
      <c r="B49" s="71"/>
      <c r="C49" s="71"/>
      <c r="G49" s="71" t="s">
        <v>20</v>
      </c>
      <c r="H49" s="71"/>
      <c r="I49" s="71"/>
    </row>
    <row r="50" spans="1:9" ht="12.75">
      <c r="A50" s="6" t="s">
        <v>21</v>
      </c>
      <c r="B50" s="6"/>
      <c r="C50" s="6"/>
      <c r="G50" s="71" t="s">
        <v>22</v>
      </c>
      <c r="H50" s="71"/>
      <c r="I50" s="71"/>
    </row>
    <row r="51" spans="1:9" ht="11.25" customHeight="1">
      <c r="A51" s="71" t="s">
        <v>23</v>
      </c>
      <c r="B51" s="71"/>
      <c r="C51" s="71"/>
      <c r="G51" s="71" t="s">
        <v>24</v>
      </c>
      <c r="H51" s="71"/>
      <c r="I51" s="71"/>
    </row>
    <row r="53" spans="1:6" ht="12.75">
      <c r="A53" s="71" t="s">
        <v>129</v>
      </c>
      <c r="B53" s="71"/>
      <c r="C53" s="71"/>
      <c r="D53" s="71"/>
      <c r="E53" s="71"/>
      <c r="F53" s="71"/>
    </row>
    <row r="58" spans="2:9" ht="12.75">
      <c r="B58" s="31">
        <f>MAX(B9:B40)</f>
        <v>1.993</v>
      </c>
      <c r="C58" s="31">
        <f aca="true" t="shared" si="0" ref="C58:I58">MAX(C9:C40)</f>
        <v>2.46</v>
      </c>
      <c r="D58" s="31">
        <f t="shared" si="0"/>
        <v>2.09</v>
      </c>
      <c r="E58" s="31">
        <f t="shared" si="0"/>
        <v>1.99</v>
      </c>
      <c r="F58" s="31">
        <f t="shared" si="0"/>
        <v>1.523</v>
      </c>
      <c r="G58" s="31">
        <f t="shared" si="0"/>
        <v>9.688</v>
      </c>
      <c r="H58" s="31">
        <f t="shared" si="0"/>
        <v>8.833</v>
      </c>
      <c r="I58" s="31">
        <f t="shared" si="0"/>
        <v>18.523</v>
      </c>
    </row>
    <row r="59" spans="2:9" ht="12.75">
      <c r="B59" s="31">
        <f>MIN(B9:B40)</f>
        <v>1.392</v>
      </c>
      <c r="C59" s="31">
        <f aca="true" t="shared" si="1" ref="C59:I59">MIN(C9:C40)</f>
        <v>2.005</v>
      </c>
      <c r="D59" s="31">
        <f t="shared" si="1"/>
        <v>1.72</v>
      </c>
      <c r="E59" s="31">
        <f t="shared" si="1"/>
        <v>1.557</v>
      </c>
      <c r="F59" s="31">
        <f t="shared" si="1"/>
        <v>1.147</v>
      </c>
      <c r="G59" s="31">
        <f t="shared" si="1"/>
        <v>8.315</v>
      </c>
      <c r="H59" s="31">
        <f t="shared" si="1"/>
        <v>6.282</v>
      </c>
      <c r="I59" s="31">
        <f t="shared" si="1"/>
        <v>14.747</v>
      </c>
    </row>
    <row r="60" spans="2:9" ht="12.75">
      <c r="B60" s="31">
        <f>B58-B59</f>
        <v>0.6010000000000002</v>
      </c>
      <c r="C60" s="31">
        <f aca="true" t="shared" si="2" ref="C60:I60">C58-C59</f>
        <v>0.45500000000000007</v>
      </c>
      <c r="D60" s="31">
        <f t="shared" si="2"/>
        <v>0.3699999999999999</v>
      </c>
      <c r="E60" s="31">
        <f t="shared" si="2"/>
        <v>0.43300000000000005</v>
      </c>
      <c r="F60" s="31">
        <f t="shared" si="2"/>
        <v>0.3759999999999999</v>
      </c>
      <c r="G60" s="31">
        <f t="shared" si="2"/>
        <v>1.373000000000001</v>
      </c>
      <c r="H60" s="31">
        <f t="shared" si="2"/>
        <v>2.551</v>
      </c>
      <c r="I60" s="31">
        <f t="shared" si="2"/>
        <v>3.776</v>
      </c>
    </row>
    <row r="61" spans="2:9" ht="12.75">
      <c r="B61" s="4">
        <f aca="true" t="shared" si="3" ref="B61:I61">B43/B60*100</f>
        <v>19.301164725457564</v>
      </c>
      <c r="C61" s="4">
        <f t="shared" si="3"/>
        <v>36.04395604395604</v>
      </c>
      <c r="D61" s="4">
        <f t="shared" si="3"/>
        <v>33.51351351351353</v>
      </c>
      <c r="E61" s="4">
        <f t="shared" si="3"/>
        <v>29.561200923787528</v>
      </c>
      <c r="F61" s="4">
        <f t="shared" si="3"/>
        <v>32.71276595744681</v>
      </c>
      <c r="G61" s="4">
        <f t="shared" si="3"/>
        <v>32.55644573925708</v>
      </c>
      <c r="H61" s="4">
        <f t="shared" si="3"/>
        <v>23.794590356722853</v>
      </c>
      <c r="I61" s="4">
        <f t="shared" si="3"/>
        <v>23.67584745762712</v>
      </c>
    </row>
  </sheetData>
  <mergeCells count="17">
    <mergeCell ref="A53:F53"/>
    <mergeCell ref="A51:C51"/>
    <mergeCell ref="B7:J7"/>
    <mergeCell ref="G48:I48"/>
    <mergeCell ref="G49:I49"/>
    <mergeCell ref="G50:I50"/>
    <mergeCell ref="G51:I51"/>
    <mergeCell ref="A8:B8"/>
    <mergeCell ref="A28:B28"/>
    <mergeCell ref="A48:D48"/>
    <mergeCell ref="A49:C49"/>
    <mergeCell ref="A1:J1"/>
    <mergeCell ref="A2:J2"/>
    <mergeCell ref="A4:J4"/>
    <mergeCell ref="A3:J3"/>
    <mergeCell ref="B5:G5"/>
    <mergeCell ref="I5:J5"/>
  </mergeCells>
  <printOptions/>
  <pageMargins left="0.95" right="0.95" top="1" bottom="1" header="0.5" footer="0.5"/>
  <pageSetup horizontalDpi="600" verticalDpi="600" orientation="portrait" scale="98" r:id="rId1"/>
  <rowBreaks count="1" manualBreakCount="1">
    <brk id="5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51"/>
  <sheetViews>
    <sheetView tabSelected="1" view="pageBreakPreview" zoomScaleSheetLayoutView="100" workbookViewId="0" topLeftCell="A10">
      <selection activeCell="A50" sqref="A50:C50"/>
    </sheetView>
  </sheetViews>
  <sheetFormatPr defaultColWidth="9.140625" defaultRowHeight="12.75"/>
  <cols>
    <col min="1" max="1" width="11.57421875" style="4" bestFit="1" customWidth="1"/>
    <col min="2" max="2" width="7.8515625" style="4" customWidth="1"/>
    <col min="3" max="10" width="8.28125" style="4" customWidth="1"/>
    <col min="11" max="16384" width="9.140625" style="4" customWidth="1"/>
  </cols>
  <sheetData>
    <row r="1" spans="1:10" ht="12.75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</row>
    <row r="2" spans="1:10" ht="12.75">
      <c r="A2" s="82" t="s">
        <v>151</v>
      </c>
      <c r="B2" s="82"/>
      <c r="C2" s="82"/>
      <c r="D2" s="82"/>
      <c r="E2" s="82"/>
      <c r="F2" s="82"/>
      <c r="G2" s="82"/>
      <c r="H2" s="82"/>
      <c r="I2" s="82"/>
      <c r="J2" s="82"/>
    </row>
    <row r="3" spans="1:10" ht="12.75">
      <c r="A3" s="82" t="s">
        <v>152</v>
      </c>
      <c r="B3" s="82"/>
      <c r="C3" s="82"/>
      <c r="D3" s="82"/>
      <c r="E3" s="82"/>
      <c r="F3" s="82"/>
      <c r="G3" s="82"/>
      <c r="H3" s="82"/>
      <c r="I3" s="82"/>
      <c r="J3" s="82"/>
    </row>
    <row r="4" spans="1:10" ht="12.75">
      <c r="A4" s="82" t="s">
        <v>1</v>
      </c>
      <c r="B4" s="82"/>
      <c r="C4" s="82"/>
      <c r="D4" s="82"/>
      <c r="E4" s="82"/>
      <c r="F4" s="82"/>
      <c r="G4" s="82"/>
      <c r="H4" s="82"/>
      <c r="I4" s="82"/>
      <c r="J4" s="82"/>
    </row>
    <row r="5" spans="1:10" ht="12.75">
      <c r="A5" s="80" t="s">
        <v>25</v>
      </c>
      <c r="B5" s="80"/>
      <c r="C5" s="80"/>
      <c r="D5" s="80"/>
      <c r="E5" s="80"/>
      <c r="F5" s="80"/>
      <c r="G5" s="80"/>
      <c r="H5" s="80"/>
      <c r="I5" s="80"/>
      <c r="J5" s="80"/>
    </row>
    <row r="6" spans="1:10" ht="12.75">
      <c r="A6" s="38"/>
      <c r="B6" s="80">
        <v>2002</v>
      </c>
      <c r="C6" s="80"/>
      <c r="D6" s="80"/>
      <c r="E6" s="80"/>
      <c r="F6" s="80"/>
      <c r="G6" s="80"/>
      <c r="H6" s="60">
        <v>2001</v>
      </c>
      <c r="I6" s="80" t="s">
        <v>2</v>
      </c>
      <c r="J6" s="80"/>
    </row>
    <row r="7" spans="1:10" ht="12.75">
      <c r="A7" s="15" t="s">
        <v>26</v>
      </c>
      <c r="B7" s="27" t="s">
        <v>27</v>
      </c>
      <c r="C7" s="27" t="s">
        <v>28</v>
      </c>
      <c r="D7" s="27" t="s">
        <v>29</v>
      </c>
      <c r="E7" s="27" t="s">
        <v>7</v>
      </c>
      <c r="F7" s="27" t="s">
        <v>30</v>
      </c>
      <c r="G7" s="27" t="s">
        <v>9</v>
      </c>
      <c r="H7" s="27" t="s">
        <v>9</v>
      </c>
      <c r="I7" s="27" t="s">
        <v>9</v>
      </c>
      <c r="J7" s="39" t="s">
        <v>31</v>
      </c>
    </row>
    <row r="8" spans="1:10" ht="12.75">
      <c r="A8" s="38"/>
      <c r="B8" s="80" t="s">
        <v>10</v>
      </c>
      <c r="C8" s="80"/>
      <c r="D8" s="80"/>
      <c r="E8" s="80"/>
      <c r="F8" s="80"/>
      <c r="G8" s="80"/>
      <c r="H8" s="80"/>
      <c r="I8" s="80"/>
      <c r="J8" s="80"/>
    </row>
    <row r="9" ht="12.75">
      <c r="A9" s="6"/>
    </row>
    <row r="10" spans="1:10" ht="12.75">
      <c r="A10" s="38" t="s">
        <v>32</v>
      </c>
      <c r="B10" s="31">
        <v>1.902</v>
      </c>
      <c r="C10" s="31">
        <v>2.61</v>
      </c>
      <c r="D10" s="31">
        <v>1.878</v>
      </c>
      <c r="E10" s="31">
        <v>2.243</v>
      </c>
      <c r="F10" s="31">
        <v>1.515</v>
      </c>
      <c r="G10" s="31">
        <v>10.148</v>
      </c>
      <c r="H10" s="31">
        <v>12.095</v>
      </c>
      <c r="I10" s="31">
        <v>22.237</v>
      </c>
      <c r="J10" s="31">
        <v>22.295</v>
      </c>
    </row>
    <row r="11" spans="1:10" ht="12.75">
      <c r="A11" s="38" t="s">
        <v>33</v>
      </c>
      <c r="B11" s="31">
        <v>2.003</v>
      </c>
      <c r="C11" s="31">
        <v>2.507</v>
      </c>
      <c r="D11" s="31">
        <v>1.793</v>
      </c>
      <c r="E11" s="31">
        <v>2.225</v>
      </c>
      <c r="F11" s="31">
        <v>1.42</v>
      </c>
      <c r="G11" s="31">
        <v>9.948</v>
      </c>
      <c r="H11" s="31">
        <v>12.052</v>
      </c>
      <c r="I11" s="31">
        <v>22</v>
      </c>
      <c r="J11" s="31">
        <v>22.087</v>
      </c>
    </row>
    <row r="12" spans="1:10" ht="12.75">
      <c r="A12" s="38" t="s">
        <v>34</v>
      </c>
      <c r="B12" s="31">
        <v>2.243</v>
      </c>
      <c r="C12" s="31">
        <v>2.638</v>
      </c>
      <c r="D12" s="31">
        <v>1.842</v>
      </c>
      <c r="E12" s="31">
        <v>2.173</v>
      </c>
      <c r="F12" s="31">
        <v>1.39</v>
      </c>
      <c r="G12" s="31">
        <v>10.29</v>
      </c>
      <c r="H12" s="31">
        <v>12.15</v>
      </c>
      <c r="I12" s="31">
        <v>22.44</v>
      </c>
      <c r="J12" s="31">
        <v>22.072</v>
      </c>
    </row>
    <row r="13" spans="1:10" ht="12.75">
      <c r="A13" s="38" t="s">
        <v>35</v>
      </c>
      <c r="B13" s="31">
        <v>1.748</v>
      </c>
      <c r="C13" s="31">
        <v>2.457</v>
      </c>
      <c r="D13" s="31">
        <v>1.895</v>
      </c>
      <c r="E13" s="31">
        <v>2.287</v>
      </c>
      <c r="F13" s="31">
        <v>1.472</v>
      </c>
      <c r="G13" s="31">
        <v>9.86</v>
      </c>
      <c r="H13" s="31">
        <v>11.618</v>
      </c>
      <c r="I13" s="31">
        <v>21.478</v>
      </c>
      <c r="J13" s="31">
        <v>22.009</v>
      </c>
    </row>
    <row r="14" spans="1:10" ht="12.75">
      <c r="A14" s="38"/>
      <c r="B14" s="31"/>
      <c r="C14" s="31"/>
      <c r="D14" s="31"/>
      <c r="E14" s="31"/>
      <c r="F14" s="31"/>
      <c r="G14" s="31"/>
      <c r="H14" s="31"/>
      <c r="I14" s="31"/>
      <c r="J14" s="31"/>
    </row>
    <row r="15" spans="1:10" ht="12.75">
      <c r="A15" s="38" t="s">
        <v>36</v>
      </c>
      <c r="B15" s="31">
        <v>1.788</v>
      </c>
      <c r="C15" s="31">
        <v>2.375</v>
      </c>
      <c r="D15" s="31">
        <v>1.87</v>
      </c>
      <c r="E15" s="31">
        <v>2.18</v>
      </c>
      <c r="F15" s="31">
        <v>1.345</v>
      </c>
      <c r="G15" s="31">
        <v>9.56</v>
      </c>
      <c r="H15" s="31">
        <v>11.875</v>
      </c>
      <c r="I15" s="31">
        <v>21.435</v>
      </c>
      <c r="J15" s="31">
        <v>21.659</v>
      </c>
    </row>
    <row r="16" spans="1:10" ht="12.75">
      <c r="A16" s="38" t="s">
        <v>37</v>
      </c>
      <c r="B16" s="31">
        <v>1.993</v>
      </c>
      <c r="C16" s="31">
        <v>2.645</v>
      </c>
      <c r="D16" s="31">
        <v>1.813</v>
      </c>
      <c r="E16" s="31">
        <v>2.265</v>
      </c>
      <c r="F16" s="31">
        <v>1.452</v>
      </c>
      <c r="G16" s="31">
        <v>10.16</v>
      </c>
      <c r="H16" s="31">
        <v>11.677</v>
      </c>
      <c r="I16" s="31">
        <v>21.84</v>
      </c>
      <c r="J16" s="31">
        <v>21.595</v>
      </c>
    </row>
    <row r="17" spans="1:10" ht="12.75">
      <c r="A17" s="38" t="s">
        <v>38</v>
      </c>
      <c r="B17" s="31">
        <v>1.7</v>
      </c>
      <c r="C17" s="31">
        <v>2.655</v>
      </c>
      <c r="D17" s="31">
        <v>1.97</v>
      </c>
      <c r="E17" s="31">
        <v>2.267</v>
      </c>
      <c r="F17" s="31">
        <v>1.403</v>
      </c>
      <c r="G17" s="31">
        <v>9.993</v>
      </c>
      <c r="H17" s="31">
        <v>11.94</v>
      </c>
      <c r="I17" s="31">
        <v>21.935</v>
      </c>
      <c r="J17" s="31">
        <v>21.537</v>
      </c>
    </row>
    <row r="18" spans="1:10" ht="12.75">
      <c r="A18" s="38" t="s">
        <v>39</v>
      </c>
      <c r="B18" s="31">
        <v>1.622</v>
      </c>
      <c r="C18" s="31">
        <v>2.303</v>
      </c>
      <c r="D18" s="31">
        <v>1.777</v>
      </c>
      <c r="E18" s="31">
        <v>2.23</v>
      </c>
      <c r="F18" s="31">
        <v>1.408</v>
      </c>
      <c r="G18" s="31">
        <v>9.34</v>
      </c>
      <c r="H18" s="31">
        <v>11.457</v>
      </c>
      <c r="I18" s="31">
        <v>20.8</v>
      </c>
      <c r="J18" s="31">
        <v>21.451</v>
      </c>
    </row>
    <row r="19" spans="1:10" ht="12.75">
      <c r="A19" s="38"/>
      <c r="B19" s="31"/>
      <c r="C19" s="31"/>
      <c r="D19" s="31"/>
      <c r="E19" s="31"/>
      <c r="F19" s="31"/>
      <c r="G19" s="31"/>
      <c r="H19" s="31"/>
      <c r="I19" s="31"/>
      <c r="J19" s="31"/>
    </row>
    <row r="20" spans="1:10" ht="12.75">
      <c r="A20" s="38" t="s">
        <v>40</v>
      </c>
      <c r="B20" s="31">
        <v>1.885</v>
      </c>
      <c r="C20" s="31">
        <v>2.575</v>
      </c>
      <c r="D20" s="31">
        <v>1.822</v>
      </c>
      <c r="E20" s="31">
        <v>2.06</v>
      </c>
      <c r="F20" s="31">
        <v>1.317</v>
      </c>
      <c r="G20" s="31">
        <v>9.658</v>
      </c>
      <c r="H20" s="31">
        <v>11.717</v>
      </c>
      <c r="I20" s="31">
        <v>21.373</v>
      </c>
      <c r="J20" s="31">
        <v>21.422</v>
      </c>
    </row>
    <row r="21" spans="1:10" ht="12.75">
      <c r="A21" s="38" t="s">
        <v>41</v>
      </c>
      <c r="B21" s="31">
        <v>1.732</v>
      </c>
      <c r="C21" s="31">
        <v>2.34</v>
      </c>
      <c r="D21" s="31">
        <v>1.808</v>
      </c>
      <c r="E21" s="31">
        <v>2.082</v>
      </c>
      <c r="F21" s="31">
        <v>1.415</v>
      </c>
      <c r="G21" s="31">
        <v>9.377</v>
      </c>
      <c r="H21" s="31">
        <v>10.93</v>
      </c>
      <c r="I21" s="31">
        <v>20.305</v>
      </c>
      <c r="J21" s="31">
        <v>21.378</v>
      </c>
    </row>
    <row r="22" spans="1:10" ht="12.75">
      <c r="A22" s="38" t="s">
        <v>42</v>
      </c>
      <c r="B22" s="31">
        <v>1.57</v>
      </c>
      <c r="C22" s="31">
        <v>2.347</v>
      </c>
      <c r="D22" s="31">
        <v>1.862</v>
      </c>
      <c r="E22" s="31">
        <v>2.222</v>
      </c>
      <c r="F22" s="31">
        <v>1.337</v>
      </c>
      <c r="G22" s="31">
        <v>9.337</v>
      </c>
      <c r="H22" s="31">
        <v>11.392</v>
      </c>
      <c r="I22" s="31">
        <v>20.733</v>
      </c>
      <c r="J22" s="31">
        <v>21.362</v>
      </c>
    </row>
    <row r="23" spans="1:10" ht="12.75">
      <c r="A23" s="38" t="s">
        <v>43</v>
      </c>
      <c r="B23" s="31">
        <v>1.845</v>
      </c>
      <c r="C23" s="31">
        <v>2.547</v>
      </c>
      <c r="D23" s="31">
        <v>1.793</v>
      </c>
      <c r="E23" s="31">
        <v>2.278</v>
      </c>
      <c r="F23" s="31">
        <v>1.485</v>
      </c>
      <c r="G23" s="31">
        <v>9.95</v>
      </c>
      <c r="H23" s="31">
        <v>11.235</v>
      </c>
      <c r="I23" s="31">
        <v>21.183</v>
      </c>
      <c r="J23" s="31">
        <v>21.147</v>
      </c>
    </row>
    <row r="24" spans="1:10" ht="12.75">
      <c r="A24" s="38"/>
      <c r="B24" s="31"/>
      <c r="C24" s="31"/>
      <c r="D24" s="31"/>
      <c r="E24" s="31"/>
      <c r="F24" s="31"/>
      <c r="G24" s="31"/>
      <c r="H24" s="31"/>
      <c r="I24" s="31"/>
      <c r="J24" s="31"/>
    </row>
    <row r="25" spans="1:10" ht="12.75">
      <c r="A25" s="38" t="s">
        <v>44</v>
      </c>
      <c r="B25" s="31">
        <v>1.773</v>
      </c>
      <c r="C25" s="31">
        <v>2.403</v>
      </c>
      <c r="D25" s="31">
        <v>1.852</v>
      </c>
      <c r="E25" s="31">
        <v>2.233</v>
      </c>
      <c r="F25" s="31">
        <v>1.357</v>
      </c>
      <c r="G25" s="31">
        <v>9.618</v>
      </c>
      <c r="H25" s="31">
        <v>11.55</v>
      </c>
      <c r="I25" s="31">
        <v>21.167</v>
      </c>
      <c r="J25" s="31">
        <v>21.116</v>
      </c>
    </row>
    <row r="26" spans="1:10" ht="12.75">
      <c r="A26" s="38" t="s">
        <v>45</v>
      </c>
      <c r="B26" s="31">
        <v>1.58</v>
      </c>
      <c r="C26" s="31">
        <v>2.36</v>
      </c>
      <c r="D26" s="31">
        <v>1.86</v>
      </c>
      <c r="E26" s="31">
        <v>2.178</v>
      </c>
      <c r="F26" s="31">
        <v>1.375</v>
      </c>
      <c r="G26" s="31">
        <v>9.358</v>
      </c>
      <c r="H26" s="31">
        <v>11.708</v>
      </c>
      <c r="I26" s="31">
        <v>21.068</v>
      </c>
      <c r="J26" s="31">
        <v>21.105</v>
      </c>
    </row>
    <row r="27" spans="1:10" ht="12.75">
      <c r="A27" s="38" t="s">
        <v>46</v>
      </c>
      <c r="B27" s="31">
        <v>1.535</v>
      </c>
      <c r="C27" s="31">
        <v>2.19</v>
      </c>
      <c r="D27" s="31">
        <v>1.81</v>
      </c>
      <c r="E27" s="31">
        <v>2.19</v>
      </c>
      <c r="F27" s="31">
        <v>1.355</v>
      </c>
      <c r="G27" s="31">
        <v>9.083</v>
      </c>
      <c r="H27" s="31">
        <v>11.605</v>
      </c>
      <c r="I27" s="31">
        <v>20.685</v>
      </c>
      <c r="J27" s="31">
        <v>20.726</v>
      </c>
    </row>
    <row r="28" spans="1:10" ht="12.75">
      <c r="A28" s="38" t="s">
        <v>47</v>
      </c>
      <c r="B28" s="31">
        <v>1.692</v>
      </c>
      <c r="C28" s="31">
        <v>2.41</v>
      </c>
      <c r="D28" s="31">
        <v>1.87</v>
      </c>
      <c r="E28" s="31">
        <v>2.173</v>
      </c>
      <c r="F28" s="31">
        <v>1.425</v>
      </c>
      <c r="G28" s="31">
        <v>9.57</v>
      </c>
      <c r="H28" s="31">
        <v>11.693</v>
      </c>
      <c r="I28" s="31">
        <v>21.263</v>
      </c>
      <c r="J28" s="31">
        <v>20.714</v>
      </c>
    </row>
    <row r="29" spans="1:10" ht="12.75">
      <c r="A29" s="38"/>
      <c r="B29" s="31"/>
      <c r="C29" s="31"/>
      <c r="D29" s="31"/>
      <c r="E29" s="31"/>
      <c r="F29" s="31"/>
      <c r="G29" s="31"/>
      <c r="H29" s="31"/>
      <c r="I29" s="31"/>
      <c r="J29" s="31"/>
    </row>
    <row r="30" spans="1:10" ht="12.75">
      <c r="A30" s="38" t="s">
        <v>48</v>
      </c>
      <c r="B30" s="31">
        <v>1.81</v>
      </c>
      <c r="C30" s="31">
        <v>2.41</v>
      </c>
      <c r="D30" s="31">
        <v>1.727</v>
      </c>
      <c r="E30" s="31">
        <v>2.153</v>
      </c>
      <c r="F30" s="31">
        <v>1.383</v>
      </c>
      <c r="G30" s="31">
        <v>9.485</v>
      </c>
      <c r="H30" s="31">
        <v>11.315</v>
      </c>
      <c r="I30" s="31">
        <v>20.8</v>
      </c>
      <c r="J30" s="31">
        <v>20.61</v>
      </c>
    </row>
    <row r="31" spans="1:10" ht="12.75">
      <c r="A31" s="38" t="s">
        <v>49</v>
      </c>
      <c r="B31" s="31">
        <v>1.595</v>
      </c>
      <c r="C31" s="31">
        <v>2.235</v>
      </c>
      <c r="D31" s="31">
        <v>1.81</v>
      </c>
      <c r="E31" s="31">
        <v>2.235</v>
      </c>
      <c r="F31" s="31">
        <v>1.41</v>
      </c>
      <c r="G31" s="31">
        <v>9.288</v>
      </c>
      <c r="H31" s="31">
        <v>11.805</v>
      </c>
      <c r="I31" s="31">
        <v>21.093</v>
      </c>
      <c r="J31" s="31">
        <v>20.593</v>
      </c>
    </row>
    <row r="32" spans="1:10" ht="12.75">
      <c r="A32" s="38" t="s">
        <v>50</v>
      </c>
      <c r="B32" s="31">
        <v>1.817</v>
      </c>
      <c r="C32" s="31">
        <v>2.392</v>
      </c>
      <c r="D32" s="31">
        <v>1.653</v>
      </c>
      <c r="E32" s="31">
        <v>2.033</v>
      </c>
      <c r="F32" s="31">
        <v>1.355</v>
      </c>
      <c r="G32" s="31">
        <v>9.247</v>
      </c>
      <c r="H32" s="31">
        <v>11.43</v>
      </c>
      <c r="I32" s="31">
        <v>20.68</v>
      </c>
      <c r="J32" s="31">
        <v>20.575</v>
      </c>
    </row>
    <row r="33" spans="1:10" ht="12.75">
      <c r="A33" s="38" t="s">
        <v>51</v>
      </c>
      <c r="B33" s="31">
        <v>1.947</v>
      </c>
      <c r="C33" s="31">
        <v>2.487</v>
      </c>
      <c r="D33" s="31">
        <v>1.705</v>
      </c>
      <c r="E33" s="31">
        <v>2.057</v>
      </c>
      <c r="F33" s="31">
        <v>1.253</v>
      </c>
      <c r="G33" s="31">
        <v>9.455</v>
      </c>
      <c r="H33" s="31">
        <v>11.41</v>
      </c>
      <c r="I33" s="31">
        <v>20.865</v>
      </c>
      <c r="J33" s="31">
        <v>20.479</v>
      </c>
    </row>
    <row r="34" spans="1:10" ht="12.75">
      <c r="A34" s="38"/>
      <c r="B34" s="31"/>
      <c r="C34" s="31"/>
      <c r="D34" s="31"/>
      <c r="E34" s="31"/>
      <c r="F34" s="31"/>
      <c r="G34" s="31"/>
      <c r="H34" s="31"/>
      <c r="I34" s="31"/>
      <c r="J34" s="31"/>
    </row>
    <row r="35" spans="1:10" ht="12.75">
      <c r="A35" s="38" t="s">
        <v>52</v>
      </c>
      <c r="B35" s="31">
        <v>1.638</v>
      </c>
      <c r="C35" s="31">
        <v>2.33</v>
      </c>
      <c r="D35" s="31">
        <v>1.788</v>
      </c>
      <c r="E35" s="31">
        <v>2.122</v>
      </c>
      <c r="F35" s="31">
        <v>1.263</v>
      </c>
      <c r="G35" s="31">
        <v>9.137</v>
      </c>
      <c r="H35" s="31">
        <v>10.773</v>
      </c>
      <c r="I35" s="31">
        <v>19.908</v>
      </c>
      <c r="J35" s="31">
        <v>20.447</v>
      </c>
    </row>
    <row r="36" spans="1:10" ht="12.75">
      <c r="A36" s="38" t="s">
        <v>53</v>
      </c>
      <c r="B36" s="31">
        <v>1.777</v>
      </c>
      <c r="C36" s="31">
        <v>2.285</v>
      </c>
      <c r="D36" s="31">
        <v>1.737</v>
      </c>
      <c r="E36" s="31">
        <v>2.053</v>
      </c>
      <c r="F36" s="31">
        <v>1.275</v>
      </c>
      <c r="G36" s="31">
        <v>9.128</v>
      </c>
      <c r="H36" s="31">
        <v>10.99</v>
      </c>
      <c r="I36" s="31">
        <v>20.122</v>
      </c>
      <c r="J36" s="31">
        <v>20.371</v>
      </c>
    </row>
    <row r="37" spans="1:10" ht="12.75">
      <c r="A37" s="38" t="s">
        <v>54</v>
      </c>
      <c r="B37" s="31">
        <v>1.773</v>
      </c>
      <c r="C37" s="31">
        <v>2.348</v>
      </c>
      <c r="D37" s="31">
        <v>1.813</v>
      </c>
      <c r="E37" s="31">
        <v>2.207</v>
      </c>
      <c r="F37" s="31">
        <v>1.36</v>
      </c>
      <c r="G37" s="31">
        <v>9.5</v>
      </c>
      <c r="H37" s="31">
        <v>11.155</v>
      </c>
      <c r="I37" s="31">
        <v>20.655</v>
      </c>
      <c r="J37" s="31">
        <v>20.204</v>
      </c>
    </row>
    <row r="38" spans="1:10" ht="12.75">
      <c r="A38" s="38" t="s">
        <v>55</v>
      </c>
      <c r="B38" s="31">
        <v>1.8</v>
      </c>
      <c r="C38" s="31">
        <v>2.398</v>
      </c>
      <c r="D38" s="31">
        <v>1.705</v>
      </c>
      <c r="E38" s="31">
        <v>2.057</v>
      </c>
      <c r="F38" s="31">
        <v>1.355</v>
      </c>
      <c r="G38" s="31">
        <v>9.318</v>
      </c>
      <c r="H38" s="31">
        <v>10.993</v>
      </c>
      <c r="I38" s="31">
        <v>20.307</v>
      </c>
      <c r="J38" s="31">
        <v>20.02</v>
      </c>
    </row>
    <row r="39" spans="1:10" ht="12.75">
      <c r="A39" s="38"/>
      <c r="B39" s="31"/>
      <c r="C39" s="31"/>
      <c r="D39" s="31"/>
      <c r="E39" s="31"/>
      <c r="F39" s="31"/>
      <c r="G39" s="31"/>
      <c r="H39" s="31"/>
      <c r="I39" s="31"/>
      <c r="J39" s="31"/>
    </row>
    <row r="40" spans="1:10" ht="12.75">
      <c r="A40" s="38" t="s">
        <v>56</v>
      </c>
      <c r="B40" s="31">
        <v>1.668</v>
      </c>
      <c r="C40" s="31">
        <v>2.24</v>
      </c>
      <c r="D40" s="31">
        <v>1.553</v>
      </c>
      <c r="E40" s="31">
        <v>2.003</v>
      </c>
      <c r="F40" s="31">
        <v>1.265</v>
      </c>
      <c r="G40" s="31">
        <v>8.733</v>
      </c>
      <c r="H40" s="31">
        <v>11.065</v>
      </c>
      <c r="I40" s="31">
        <v>19.795</v>
      </c>
      <c r="J40" s="31">
        <v>19.749</v>
      </c>
    </row>
    <row r="41" spans="1:10" ht="12.75">
      <c r="A41" s="38" t="s">
        <v>57</v>
      </c>
      <c r="B41" s="31">
        <v>1.673</v>
      </c>
      <c r="C41" s="31">
        <v>2.332</v>
      </c>
      <c r="D41" s="31">
        <v>1.717</v>
      </c>
      <c r="E41" s="31">
        <v>1.967</v>
      </c>
      <c r="F41" s="31">
        <v>1.315</v>
      </c>
      <c r="G41" s="31">
        <v>9.005</v>
      </c>
      <c r="H41" s="31">
        <v>10.63</v>
      </c>
      <c r="I41" s="31">
        <v>19.632</v>
      </c>
      <c r="J41" s="31">
        <v>19.429</v>
      </c>
    </row>
    <row r="42" spans="1:10" ht="12.75">
      <c r="A42" s="38" t="s">
        <v>58</v>
      </c>
      <c r="B42" s="31">
        <v>1.838</v>
      </c>
      <c r="C42" s="31">
        <v>2.197</v>
      </c>
      <c r="D42" s="31">
        <v>1.452</v>
      </c>
      <c r="E42" s="31">
        <v>1.82</v>
      </c>
      <c r="F42" s="31">
        <v>1.14</v>
      </c>
      <c r="G42" s="31">
        <v>8.448</v>
      </c>
      <c r="H42" s="31">
        <v>9.5</v>
      </c>
      <c r="I42" s="31">
        <v>17.945</v>
      </c>
      <c r="J42" s="31">
        <v>17.589</v>
      </c>
    </row>
    <row r="43" spans="1:10" ht="12.75">
      <c r="A43" s="38"/>
      <c r="B43" s="31"/>
      <c r="C43" s="31"/>
      <c r="D43" s="31"/>
      <c r="E43" s="31"/>
      <c r="F43" s="31"/>
      <c r="G43" s="31"/>
      <c r="H43" s="31"/>
      <c r="I43" s="31"/>
      <c r="J43" s="31"/>
    </row>
    <row r="44" spans="1:10" ht="12.75">
      <c r="A44" s="38" t="s">
        <v>12</v>
      </c>
      <c r="B44" s="31">
        <f>AVERAGE(B10:B42)</f>
        <v>1.775814814814815</v>
      </c>
      <c r="C44" s="31">
        <f aca="true" t="shared" si="0" ref="C44:I44">AVERAGE(C10:C42)</f>
        <v>2.4079999999999995</v>
      </c>
      <c r="D44" s="31">
        <f t="shared" si="0"/>
        <v>1.784259259259259</v>
      </c>
      <c r="E44" s="31">
        <f t="shared" si="0"/>
        <v>2.147888888888889</v>
      </c>
      <c r="F44" s="31">
        <f t="shared" si="0"/>
        <v>1.3646296296296294</v>
      </c>
      <c r="G44" s="31">
        <f>AVERAGE(G10:G42)</f>
        <v>9.48125925925926</v>
      </c>
      <c r="H44" s="31">
        <f>AVERAGE(H10:H42)</f>
        <v>11.398518518518518</v>
      </c>
      <c r="I44" s="31">
        <f t="shared" si="0"/>
        <v>20.87940740740741</v>
      </c>
      <c r="J44" s="61"/>
    </row>
    <row r="45" spans="1:10" ht="12.75">
      <c r="A45" s="38" t="s">
        <v>13</v>
      </c>
      <c r="B45" s="31">
        <v>0.152</v>
      </c>
      <c r="C45" s="31">
        <v>0.163</v>
      </c>
      <c r="D45" s="31">
        <v>0.143</v>
      </c>
      <c r="E45" s="31">
        <v>0.143</v>
      </c>
      <c r="F45" s="31">
        <v>0.111</v>
      </c>
      <c r="G45" s="31">
        <v>0.472</v>
      </c>
      <c r="H45" s="31">
        <v>0.583</v>
      </c>
      <c r="I45" s="31">
        <v>0.902</v>
      </c>
      <c r="J45" s="61"/>
    </row>
    <row r="46" spans="1:10" ht="12.75">
      <c r="A46" s="39" t="s">
        <v>14</v>
      </c>
      <c r="B46" s="43">
        <v>7.446</v>
      </c>
      <c r="C46" s="43">
        <v>5.886</v>
      </c>
      <c r="D46" s="43">
        <v>6.953</v>
      </c>
      <c r="E46" s="43">
        <v>5.785</v>
      </c>
      <c r="F46" s="43">
        <v>7.046</v>
      </c>
      <c r="G46" s="43">
        <v>4.332</v>
      </c>
      <c r="H46" s="43">
        <v>4.453</v>
      </c>
      <c r="I46" s="43">
        <v>3.758</v>
      </c>
      <c r="J46" s="62"/>
    </row>
    <row r="47" ht="12.75">
      <c r="A47" s="38"/>
    </row>
    <row r="48" spans="1:9" ht="12.75">
      <c r="A48" s="71" t="s">
        <v>59</v>
      </c>
      <c r="B48" s="71"/>
      <c r="C48" s="71"/>
      <c r="D48" s="71"/>
      <c r="E48" s="71"/>
      <c r="G48" s="71" t="s">
        <v>63</v>
      </c>
      <c r="H48" s="71"/>
      <c r="I48" s="71"/>
    </row>
    <row r="49" spans="1:9" ht="12.75">
      <c r="A49" s="71" t="s">
        <v>60</v>
      </c>
      <c r="B49" s="71"/>
      <c r="C49" s="71"/>
      <c r="D49" s="71"/>
      <c r="E49" s="71"/>
      <c r="G49" s="70" t="s">
        <v>64</v>
      </c>
      <c r="H49" s="70"/>
      <c r="I49" s="70"/>
    </row>
    <row r="50" spans="1:3" ht="12.75">
      <c r="A50" s="71" t="s">
        <v>61</v>
      </c>
      <c r="B50" s="71"/>
      <c r="C50" s="71"/>
    </row>
    <row r="51" spans="1:3" ht="12.75">
      <c r="A51" s="71" t="s">
        <v>62</v>
      </c>
      <c r="B51" s="71"/>
      <c r="C51" s="71"/>
    </row>
  </sheetData>
  <mergeCells count="14">
    <mergeCell ref="A1:J1"/>
    <mergeCell ref="A2:J2"/>
    <mergeCell ref="A4:J4"/>
    <mergeCell ref="A5:J5"/>
    <mergeCell ref="A3:J3"/>
    <mergeCell ref="A50:C50"/>
    <mergeCell ref="A51:C51"/>
    <mergeCell ref="G49:I49"/>
    <mergeCell ref="I6:J6"/>
    <mergeCell ref="B6:G6"/>
    <mergeCell ref="B8:J8"/>
    <mergeCell ref="A48:E48"/>
    <mergeCell ref="A49:E49"/>
    <mergeCell ref="G48:I48"/>
  </mergeCells>
  <printOptions horizontalCentered="1"/>
  <pageMargins left="1" right="1" top="1" bottom="1" header="0.5" footer="0.5"/>
  <pageSetup horizontalDpi="600" verticalDpi="600" orientation="portrait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1"/>
  <sheetViews>
    <sheetView view="pageBreakPreview" zoomScaleSheetLayoutView="100" workbookViewId="0" topLeftCell="A1">
      <selection activeCell="A2" sqref="A2:J2"/>
    </sheetView>
  </sheetViews>
  <sheetFormatPr defaultColWidth="9.140625" defaultRowHeight="12.75"/>
  <cols>
    <col min="1" max="1" width="16.28125" style="6" bestFit="1" customWidth="1"/>
    <col min="2" max="10" width="8.28125" style="4" customWidth="1"/>
    <col min="11" max="16384" width="9.140625" style="4" customWidth="1"/>
  </cols>
  <sheetData>
    <row r="1" spans="1:10" ht="15" customHeight="1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</row>
    <row r="2" spans="1:10" s="23" customFormat="1" ht="12.75" customHeight="1">
      <c r="A2" s="82" t="s">
        <v>138</v>
      </c>
      <c r="B2" s="82"/>
      <c r="C2" s="82"/>
      <c r="D2" s="82"/>
      <c r="E2" s="82"/>
      <c r="F2" s="82"/>
      <c r="G2" s="82"/>
      <c r="H2" s="82"/>
      <c r="I2" s="82"/>
      <c r="J2" s="82"/>
    </row>
    <row r="3" spans="1:10" s="23" customFormat="1" ht="12.75" customHeight="1">
      <c r="A3" s="82" t="s">
        <v>137</v>
      </c>
      <c r="B3" s="82"/>
      <c r="C3" s="82"/>
      <c r="D3" s="82"/>
      <c r="E3" s="82"/>
      <c r="F3" s="82"/>
      <c r="G3" s="82"/>
      <c r="H3" s="82"/>
      <c r="I3" s="82"/>
      <c r="J3" s="82"/>
    </row>
    <row r="4" spans="1:10" s="23" customFormat="1" ht="12.75" customHeight="1">
      <c r="A4" s="80" t="s">
        <v>1</v>
      </c>
      <c r="B4" s="80"/>
      <c r="C4" s="80"/>
      <c r="D4" s="80"/>
      <c r="E4" s="80"/>
      <c r="F4" s="80"/>
      <c r="G4" s="80"/>
      <c r="H4" s="80"/>
      <c r="I4" s="80"/>
      <c r="J4" s="80"/>
    </row>
    <row r="5" spans="2:10" ht="12.75">
      <c r="B5" s="80">
        <v>2002</v>
      </c>
      <c r="C5" s="80"/>
      <c r="D5" s="80"/>
      <c r="E5" s="80"/>
      <c r="F5" s="80"/>
      <c r="G5" s="80"/>
      <c r="H5" s="4">
        <v>2001</v>
      </c>
      <c r="I5" s="79" t="s">
        <v>2</v>
      </c>
      <c r="J5" s="79"/>
    </row>
    <row r="6" spans="1:10" ht="12.75">
      <c r="A6" s="36" t="s">
        <v>3</v>
      </c>
      <c r="B6" s="27" t="s">
        <v>104</v>
      </c>
      <c r="C6" s="27" t="s">
        <v>105</v>
      </c>
      <c r="D6" s="27" t="s">
        <v>6</v>
      </c>
      <c r="E6" s="27" t="s">
        <v>106</v>
      </c>
      <c r="F6" s="27" t="s">
        <v>107</v>
      </c>
      <c r="G6" s="27" t="s">
        <v>9</v>
      </c>
      <c r="H6" s="27" t="s">
        <v>9</v>
      </c>
      <c r="I6" s="39" t="s">
        <v>9</v>
      </c>
      <c r="J6" s="39" t="s">
        <v>31</v>
      </c>
    </row>
    <row r="7" spans="2:10" ht="12.75">
      <c r="B7" s="79" t="s">
        <v>10</v>
      </c>
      <c r="C7" s="79"/>
      <c r="D7" s="79"/>
      <c r="E7" s="79"/>
      <c r="F7" s="79"/>
      <c r="G7" s="79"/>
      <c r="H7" s="79"/>
      <c r="I7" s="79"/>
      <c r="J7" s="79"/>
    </row>
    <row r="8" spans="1:2" ht="12.75">
      <c r="A8" s="77" t="s">
        <v>11</v>
      </c>
      <c r="B8" s="77"/>
    </row>
    <row r="9" spans="1:10" ht="12.75">
      <c r="A9" s="6" t="s">
        <v>130</v>
      </c>
      <c r="B9" s="31">
        <v>1.91</v>
      </c>
      <c r="C9" s="31">
        <v>1.958</v>
      </c>
      <c r="D9" s="31">
        <v>1.682</v>
      </c>
      <c r="E9" s="31">
        <v>1.622</v>
      </c>
      <c r="F9" s="31">
        <v>1.592</v>
      </c>
      <c r="G9" s="31">
        <v>8.762</v>
      </c>
      <c r="H9" s="31">
        <v>6.302</v>
      </c>
      <c r="I9" s="31">
        <v>15.063</v>
      </c>
      <c r="J9" s="31">
        <v>15.235</v>
      </c>
    </row>
    <row r="10" spans="1:10" ht="12.75">
      <c r="A10" s="6" t="s">
        <v>252</v>
      </c>
      <c r="B10" s="31">
        <v>1.875</v>
      </c>
      <c r="C10" s="31">
        <v>1.918</v>
      </c>
      <c r="D10" s="31">
        <v>1.622</v>
      </c>
      <c r="E10" s="31">
        <v>1.562</v>
      </c>
      <c r="F10" s="31">
        <v>1.61</v>
      </c>
      <c r="G10" s="31">
        <v>8.587</v>
      </c>
      <c r="H10" s="31">
        <v>6.237</v>
      </c>
      <c r="I10" s="31">
        <v>14.822</v>
      </c>
      <c r="J10" s="31">
        <v>15.02</v>
      </c>
    </row>
    <row r="11" spans="1:10" ht="12.75">
      <c r="A11" s="6" t="s">
        <v>250</v>
      </c>
      <c r="B11" s="31">
        <v>1.842</v>
      </c>
      <c r="C11" s="31">
        <v>1.905</v>
      </c>
      <c r="D11" s="31">
        <v>1.522</v>
      </c>
      <c r="E11" s="31">
        <v>1.438</v>
      </c>
      <c r="F11" s="31">
        <v>1.517</v>
      </c>
      <c r="G11" s="31">
        <v>8.218</v>
      </c>
      <c r="H11" s="31">
        <v>6.378</v>
      </c>
      <c r="I11" s="31">
        <v>14.598</v>
      </c>
      <c r="J11" s="31">
        <v>14.594</v>
      </c>
    </row>
    <row r="12" spans="2:10" ht="12.75">
      <c r="B12" s="31"/>
      <c r="C12" s="31"/>
      <c r="D12" s="31"/>
      <c r="E12" s="31"/>
      <c r="F12" s="31"/>
      <c r="G12" s="31"/>
      <c r="H12" s="31"/>
      <c r="I12" s="31"/>
      <c r="J12" s="31"/>
    </row>
    <row r="13" spans="1:10" ht="12.75">
      <c r="A13" s="6" t="s">
        <v>253</v>
      </c>
      <c r="B13" s="31">
        <v>1.84</v>
      </c>
      <c r="C13" s="31">
        <v>1.922</v>
      </c>
      <c r="D13" s="31">
        <v>1.467</v>
      </c>
      <c r="E13" s="31">
        <v>1.455</v>
      </c>
      <c r="F13" s="31">
        <v>1.542</v>
      </c>
      <c r="G13" s="31">
        <v>8.223</v>
      </c>
      <c r="H13" s="31">
        <v>6.39</v>
      </c>
      <c r="I13" s="31">
        <v>14.613</v>
      </c>
      <c r="J13" s="31">
        <v>14.583</v>
      </c>
    </row>
    <row r="14" spans="1:10" ht="12.75">
      <c r="A14" s="6" t="s">
        <v>254</v>
      </c>
      <c r="B14" s="31">
        <v>1.758</v>
      </c>
      <c r="C14" s="31">
        <v>1.902</v>
      </c>
      <c r="D14" s="31">
        <v>1.368</v>
      </c>
      <c r="E14" s="31">
        <v>1.412</v>
      </c>
      <c r="F14" s="31">
        <v>1.525</v>
      </c>
      <c r="G14" s="31">
        <v>7.965</v>
      </c>
      <c r="H14" s="31">
        <v>6.382</v>
      </c>
      <c r="I14" s="31">
        <v>14.347</v>
      </c>
      <c r="J14" s="31">
        <v>14.485</v>
      </c>
    </row>
    <row r="15" spans="1:10" ht="12.75">
      <c r="A15" s="6" t="s">
        <v>136</v>
      </c>
      <c r="B15" s="31">
        <v>1.947</v>
      </c>
      <c r="C15" s="31">
        <v>1.957</v>
      </c>
      <c r="D15" s="31">
        <v>1.462</v>
      </c>
      <c r="E15" s="31">
        <v>1.442</v>
      </c>
      <c r="F15" s="31">
        <v>1.497</v>
      </c>
      <c r="G15" s="31">
        <v>8.305</v>
      </c>
      <c r="H15" s="31">
        <v>6.408</v>
      </c>
      <c r="I15" s="31">
        <v>14.712</v>
      </c>
      <c r="J15" s="31">
        <v>14.346</v>
      </c>
    </row>
    <row r="16" spans="2:10" ht="12.75">
      <c r="B16" s="31"/>
      <c r="C16" s="31"/>
      <c r="D16" s="31"/>
      <c r="E16" s="31"/>
      <c r="F16" s="31"/>
      <c r="G16" s="31"/>
      <c r="H16" s="31"/>
      <c r="I16" s="31"/>
      <c r="J16" s="31"/>
    </row>
    <row r="17" spans="1:10" ht="12.75">
      <c r="A17" s="6" t="s">
        <v>251</v>
      </c>
      <c r="B17" s="31">
        <v>1.96</v>
      </c>
      <c r="C17" s="31">
        <v>1.947</v>
      </c>
      <c r="D17" s="31">
        <v>1.525</v>
      </c>
      <c r="E17" s="31">
        <v>1.455</v>
      </c>
      <c r="F17" s="31">
        <v>1.482</v>
      </c>
      <c r="G17" s="31">
        <v>8.365</v>
      </c>
      <c r="H17" s="31">
        <v>5.9</v>
      </c>
      <c r="I17" s="31">
        <v>14.262</v>
      </c>
      <c r="J17" s="31">
        <v>14.249</v>
      </c>
    </row>
    <row r="18" spans="1:10" ht="12.75">
      <c r="A18" s="6" t="s">
        <v>133</v>
      </c>
      <c r="B18" s="31">
        <v>2</v>
      </c>
      <c r="C18" s="31">
        <v>1.987</v>
      </c>
      <c r="D18" s="31">
        <v>1.358</v>
      </c>
      <c r="E18" s="31">
        <v>1.313</v>
      </c>
      <c r="F18" s="31">
        <v>1.452</v>
      </c>
      <c r="G18" s="31">
        <v>8.105</v>
      </c>
      <c r="H18" s="31">
        <v>6.243</v>
      </c>
      <c r="I18" s="31">
        <v>14.35</v>
      </c>
      <c r="J18" s="31">
        <v>14.146</v>
      </c>
    </row>
    <row r="19" spans="1:10" ht="12.75">
      <c r="A19" s="6" t="s">
        <v>134</v>
      </c>
      <c r="B19" s="31">
        <v>1.9</v>
      </c>
      <c r="C19" s="31">
        <v>1.958</v>
      </c>
      <c r="D19" s="31">
        <v>1.362</v>
      </c>
      <c r="E19" s="31">
        <v>1.285</v>
      </c>
      <c r="F19" s="31">
        <v>1.473</v>
      </c>
      <c r="G19" s="31">
        <v>7.977</v>
      </c>
      <c r="H19" s="31">
        <v>6.523</v>
      </c>
      <c r="I19" s="31">
        <v>14.5</v>
      </c>
      <c r="J19" s="31">
        <v>14.046</v>
      </c>
    </row>
    <row r="20" spans="2:10" ht="12.75">
      <c r="B20" s="31"/>
      <c r="C20" s="31"/>
      <c r="D20" s="31"/>
      <c r="E20" s="31"/>
      <c r="F20" s="31"/>
      <c r="G20" s="31"/>
      <c r="H20" s="31"/>
      <c r="I20" s="31"/>
      <c r="J20" s="31"/>
    </row>
    <row r="21" spans="1:10" ht="12.75">
      <c r="A21" s="6" t="s">
        <v>131</v>
      </c>
      <c r="B21" s="31">
        <v>1.813</v>
      </c>
      <c r="C21" s="31">
        <v>1.83</v>
      </c>
      <c r="D21" s="31">
        <v>1.308</v>
      </c>
      <c r="E21" s="31">
        <v>1.347</v>
      </c>
      <c r="F21" s="31">
        <v>1.478</v>
      </c>
      <c r="G21" s="31">
        <v>7.777</v>
      </c>
      <c r="H21" s="31">
        <v>6.267</v>
      </c>
      <c r="I21" s="31">
        <v>14.04</v>
      </c>
      <c r="J21" s="31">
        <v>13.815</v>
      </c>
    </row>
    <row r="22" spans="1:10" ht="12.75">
      <c r="A22" s="6" t="s">
        <v>132</v>
      </c>
      <c r="B22" s="31">
        <v>1.862</v>
      </c>
      <c r="C22" s="31">
        <v>1.972</v>
      </c>
      <c r="D22" s="31">
        <v>1.415</v>
      </c>
      <c r="E22" s="31">
        <v>1.378</v>
      </c>
      <c r="F22" s="31">
        <v>1.438</v>
      </c>
      <c r="G22" s="31">
        <v>8.062</v>
      </c>
      <c r="H22" s="31">
        <v>6.018</v>
      </c>
      <c r="I22" s="31">
        <v>14.08</v>
      </c>
      <c r="J22" s="31">
        <v>13.67</v>
      </c>
    </row>
    <row r="23" spans="1:10" ht="12.75">
      <c r="A23" s="6" t="s">
        <v>135</v>
      </c>
      <c r="B23" s="31">
        <v>1.833</v>
      </c>
      <c r="C23" s="31">
        <v>1.837</v>
      </c>
      <c r="D23" s="31">
        <v>1.177</v>
      </c>
      <c r="E23" s="31">
        <v>1.228</v>
      </c>
      <c r="F23" s="31">
        <v>1.488</v>
      </c>
      <c r="G23" s="31">
        <v>7.568</v>
      </c>
      <c r="H23" s="31">
        <v>6.06</v>
      </c>
      <c r="I23" s="31">
        <v>13.63</v>
      </c>
      <c r="J23" s="31">
        <v>13.539</v>
      </c>
    </row>
    <row r="24" spans="2:10" ht="12.75">
      <c r="B24" s="31"/>
      <c r="C24" s="31"/>
      <c r="D24" s="31"/>
      <c r="E24" s="31"/>
      <c r="F24" s="31"/>
      <c r="G24" s="31"/>
      <c r="H24" s="31"/>
      <c r="I24" s="31"/>
      <c r="J24" s="31"/>
    </row>
    <row r="25" spans="1:10" ht="12.75">
      <c r="A25" s="78" t="s">
        <v>110</v>
      </c>
      <c r="B25" s="71"/>
      <c r="C25" s="71"/>
      <c r="D25" s="31"/>
      <c r="E25" s="31"/>
      <c r="F25" s="31"/>
      <c r="G25" s="31"/>
      <c r="H25" s="31"/>
      <c r="I25" s="31"/>
      <c r="J25" s="31"/>
    </row>
    <row r="26" spans="1:10" ht="12.75">
      <c r="A26" s="6" t="s">
        <v>261</v>
      </c>
      <c r="B26" s="31">
        <v>1.91</v>
      </c>
      <c r="C26" s="31">
        <v>1.982</v>
      </c>
      <c r="D26" s="31">
        <v>1.542</v>
      </c>
      <c r="E26" s="31">
        <v>1.505</v>
      </c>
      <c r="F26" s="31">
        <v>1.535</v>
      </c>
      <c r="G26" s="31">
        <v>8.475</v>
      </c>
      <c r="H26" s="31">
        <v>6.125</v>
      </c>
      <c r="I26" s="31">
        <v>14.597</v>
      </c>
      <c r="J26" s="31">
        <v>14.958</v>
      </c>
    </row>
    <row r="27" spans="1:10" ht="12.75">
      <c r="A27" s="6" t="s">
        <v>260</v>
      </c>
      <c r="B27" s="31">
        <v>1.863</v>
      </c>
      <c r="C27" s="31">
        <v>1.885</v>
      </c>
      <c r="D27" s="31">
        <v>1.507</v>
      </c>
      <c r="E27" s="31">
        <v>1.438</v>
      </c>
      <c r="F27" s="31">
        <v>1.525</v>
      </c>
      <c r="G27" s="31">
        <v>8.22</v>
      </c>
      <c r="H27" s="31">
        <v>6.045</v>
      </c>
      <c r="I27" s="31">
        <v>14.265</v>
      </c>
      <c r="J27" s="31">
        <v>14.576</v>
      </c>
    </row>
    <row r="28" spans="1:10" ht="12.75">
      <c r="A28" s="6" t="s">
        <v>259</v>
      </c>
      <c r="B28" s="31">
        <v>2.005</v>
      </c>
      <c r="C28" s="31">
        <v>1.925</v>
      </c>
      <c r="D28" s="31">
        <v>1.552</v>
      </c>
      <c r="E28" s="31">
        <v>1.413</v>
      </c>
      <c r="F28" s="31">
        <v>1.473</v>
      </c>
      <c r="G28" s="31">
        <v>8.365</v>
      </c>
      <c r="H28" s="31">
        <v>6.262</v>
      </c>
      <c r="I28" s="31">
        <v>14.628</v>
      </c>
      <c r="J28" s="31">
        <v>14.505</v>
      </c>
    </row>
    <row r="29" spans="2:10" ht="12.75">
      <c r="B29" s="31"/>
      <c r="C29" s="31"/>
      <c r="D29" s="31"/>
      <c r="E29" s="31"/>
      <c r="F29" s="31"/>
      <c r="G29" s="31"/>
      <c r="H29" s="31"/>
      <c r="I29" s="31"/>
      <c r="J29" s="31"/>
    </row>
    <row r="30" spans="1:10" ht="12.75">
      <c r="A30" s="6" t="s">
        <v>255</v>
      </c>
      <c r="B30" s="31">
        <v>1.87</v>
      </c>
      <c r="C30" s="31">
        <v>1.852</v>
      </c>
      <c r="D30" s="31">
        <v>1.472</v>
      </c>
      <c r="E30" s="31">
        <v>1.3</v>
      </c>
      <c r="F30" s="31">
        <v>1.548</v>
      </c>
      <c r="G30" s="31">
        <v>8.047</v>
      </c>
      <c r="H30" s="31">
        <v>5.97</v>
      </c>
      <c r="I30" s="31">
        <v>14.015</v>
      </c>
      <c r="J30" s="31">
        <v>14.364</v>
      </c>
    </row>
    <row r="31" spans="1:10" ht="12.75">
      <c r="A31" s="6" t="s">
        <v>258</v>
      </c>
      <c r="B31" s="31">
        <v>1.868</v>
      </c>
      <c r="C31" s="31">
        <v>1.903</v>
      </c>
      <c r="D31" s="31">
        <v>1.34</v>
      </c>
      <c r="E31" s="31">
        <v>1.363</v>
      </c>
      <c r="F31" s="31">
        <v>1.558</v>
      </c>
      <c r="G31" s="31">
        <v>8.03</v>
      </c>
      <c r="H31" s="31">
        <v>5.878</v>
      </c>
      <c r="I31" s="31">
        <v>13.907</v>
      </c>
      <c r="J31" s="31">
        <v>13.996</v>
      </c>
    </row>
    <row r="32" spans="1:10" ht="12.75">
      <c r="A32" s="6" t="s">
        <v>262</v>
      </c>
      <c r="B32" s="31">
        <v>1.935</v>
      </c>
      <c r="C32" s="31">
        <v>1.885</v>
      </c>
      <c r="D32" s="31">
        <v>1.427</v>
      </c>
      <c r="E32" s="31">
        <v>1.362</v>
      </c>
      <c r="F32" s="31">
        <v>1.458</v>
      </c>
      <c r="G32" s="31">
        <v>8.065</v>
      </c>
      <c r="H32" s="31">
        <v>5.863</v>
      </c>
      <c r="I32" s="31">
        <v>13.93</v>
      </c>
      <c r="J32" s="31">
        <v>13.729</v>
      </c>
    </row>
    <row r="33" spans="2:10" ht="12.75">
      <c r="B33" s="31"/>
      <c r="C33" s="31"/>
      <c r="D33" s="31"/>
      <c r="E33" s="31"/>
      <c r="F33" s="31"/>
      <c r="G33" s="31"/>
      <c r="H33" s="31"/>
      <c r="I33" s="31"/>
      <c r="J33" s="31"/>
    </row>
    <row r="34" spans="1:10" ht="12.75">
      <c r="A34" s="6" t="s">
        <v>257</v>
      </c>
      <c r="B34" s="31">
        <v>1.893</v>
      </c>
      <c r="C34" s="31">
        <v>1.81</v>
      </c>
      <c r="D34" s="31">
        <v>1.272</v>
      </c>
      <c r="E34" s="31">
        <v>1.228</v>
      </c>
      <c r="F34" s="31">
        <v>1.405</v>
      </c>
      <c r="G34" s="31">
        <v>7.612</v>
      </c>
      <c r="H34" s="31">
        <v>5.527</v>
      </c>
      <c r="I34" s="31">
        <v>13.137</v>
      </c>
      <c r="J34" s="31">
        <v>13.417</v>
      </c>
    </row>
    <row r="35" spans="1:10" ht="12.75">
      <c r="A35" s="36" t="s">
        <v>256</v>
      </c>
      <c r="B35" s="46">
        <v>1.51</v>
      </c>
      <c r="C35" s="46">
        <v>1.647</v>
      </c>
      <c r="D35" s="46">
        <v>1.103</v>
      </c>
      <c r="E35" s="46">
        <v>1.252</v>
      </c>
      <c r="F35" s="46">
        <v>1.38</v>
      </c>
      <c r="G35" s="46">
        <v>6.89</v>
      </c>
      <c r="H35" s="46">
        <v>5.438</v>
      </c>
      <c r="I35" s="46">
        <v>12.327</v>
      </c>
      <c r="J35" s="46">
        <v>12.548</v>
      </c>
    </row>
    <row r="36" spans="2:10" ht="12.75">
      <c r="B36" s="31"/>
      <c r="C36" s="31"/>
      <c r="D36" s="31"/>
      <c r="E36" s="31"/>
      <c r="F36" s="31"/>
      <c r="G36" s="31"/>
      <c r="H36" s="31"/>
      <c r="I36" s="31"/>
      <c r="J36" s="31"/>
    </row>
    <row r="37" spans="1:10" ht="12.75">
      <c r="A37" s="38" t="s">
        <v>12</v>
      </c>
      <c r="B37" s="28">
        <v>1.87</v>
      </c>
      <c r="C37" s="28">
        <v>1.899</v>
      </c>
      <c r="D37" s="28">
        <v>1.424</v>
      </c>
      <c r="E37" s="28">
        <v>1.39</v>
      </c>
      <c r="F37" s="28">
        <v>1.499</v>
      </c>
      <c r="G37" s="28">
        <v>8.081</v>
      </c>
      <c r="H37" s="28">
        <v>6.111</v>
      </c>
      <c r="I37" s="28">
        <v>14.191</v>
      </c>
      <c r="J37" s="63"/>
    </row>
    <row r="38" spans="1:10" ht="12.75">
      <c r="A38" s="38" t="s">
        <v>13</v>
      </c>
      <c r="B38" s="28">
        <v>0.177</v>
      </c>
      <c r="C38" s="28">
        <v>0.142</v>
      </c>
      <c r="D38" s="28">
        <v>0.157</v>
      </c>
      <c r="E38" s="28">
        <v>0.194</v>
      </c>
      <c r="F38" s="28">
        <v>0.096</v>
      </c>
      <c r="G38" s="28">
        <v>0.509</v>
      </c>
      <c r="H38" s="28">
        <v>0.438</v>
      </c>
      <c r="I38" s="28">
        <v>0.768</v>
      </c>
      <c r="J38" s="63"/>
    </row>
    <row r="39" spans="1:10" ht="12.75">
      <c r="A39" s="38" t="s">
        <v>14</v>
      </c>
      <c r="B39" s="32">
        <v>8.258</v>
      </c>
      <c r="C39" s="32">
        <v>6.53</v>
      </c>
      <c r="D39" s="32">
        <v>9.611</v>
      </c>
      <c r="E39" s="32">
        <v>12.199</v>
      </c>
      <c r="F39" s="32">
        <v>5.617</v>
      </c>
      <c r="G39" s="32">
        <v>5.499</v>
      </c>
      <c r="H39" s="32">
        <v>6.248</v>
      </c>
      <c r="I39" s="32">
        <v>4.721</v>
      </c>
      <c r="J39" s="63"/>
    </row>
    <row r="40" spans="1:10" ht="12.75">
      <c r="A40" s="38" t="s">
        <v>15</v>
      </c>
      <c r="B40" s="53">
        <v>9.465240641711228</v>
      </c>
      <c r="C40" s="53">
        <v>7.47761979989468</v>
      </c>
      <c r="D40" s="53">
        <v>11.025280898876405</v>
      </c>
      <c r="E40" s="53">
        <v>13.956834532374101</v>
      </c>
      <c r="F40" s="53">
        <v>6.404269513008671</v>
      </c>
      <c r="G40" s="53">
        <v>6.298725405271625</v>
      </c>
      <c r="H40" s="53">
        <v>7.167403043691705</v>
      </c>
      <c r="I40" s="53">
        <v>5.4118807695017965</v>
      </c>
      <c r="J40" s="54"/>
    </row>
    <row r="41" spans="1:10" ht="12.75">
      <c r="A41" s="39" t="s">
        <v>16</v>
      </c>
      <c r="B41" s="44">
        <v>35.757575757575765</v>
      </c>
      <c r="C41" s="44">
        <v>41.76470588235293</v>
      </c>
      <c r="D41" s="44">
        <v>27.115716753022458</v>
      </c>
      <c r="E41" s="44">
        <v>49.238578680203034</v>
      </c>
      <c r="F41" s="44">
        <v>41.739130434782574</v>
      </c>
      <c r="G41" s="44">
        <v>27.190170940170926</v>
      </c>
      <c r="H41" s="44">
        <v>40.36866359447005</v>
      </c>
      <c r="I41" s="44">
        <v>28.070175438596483</v>
      </c>
      <c r="J41" s="55"/>
    </row>
    <row r="42" ht="12.75">
      <c r="A42" s="13"/>
    </row>
    <row r="43" spans="1:10" ht="12.75">
      <c r="A43" s="70" t="s">
        <v>17</v>
      </c>
      <c r="B43" s="70"/>
      <c r="C43" s="70"/>
      <c r="D43" s="70"/>
      <c r="E43" s="70"/>
      <c r="G43" s="71" t="s">
        <v>18</v>
      </c>
      <c r="H43" s="71"/>
      <c r="I43" s="71"/>
      <c r="J43" s="6"/>
    </row>
    <row r="44" spans="1:9" ht="12.75">
      <c r="A44" s="71" t="s">
        <v>19</v>
      </c>
      <c r="B44" s="71"/>
      <c r="C44" s="71"/>
      <c r="D44" s="71"/>
      <c r="G44" s="71" t="s">
        <v>20</v>
      </c>
      <c r="H44" s="71"/>
      <c r="I44" s="71"/>
    </row>
    <row r="45" spans="1:9" ht="12.75">
      <c r="A45" s="71" t="s">
        <v>21</v>
      </c>
      <c r="B45" s="71"/>
      <c r="C45" s="71"/>
      <c r="D45" s="71"/>
      <c r="G45" s="71" t="s">
        <v>22</v>
      </c>
      <c r="H45" s="71"/>
      <c r="I45" s="71"/>
    </row>
    <row r="46" spans="1:9" ht="12.75">
      <c r="A46" s="71" t="s">
        <v>108</v>
      </c>
      <c r="B46" s="71"/>
      <c r="C46" s="71"/>
      <c r="D46" s="71"/>
      <c r="G46" s="71" t="s">
        <v>24</v>
      </c>
      <c r="H46" s="71"/>
      <c r="I46" s="71"/>
    </row>
    <row r="47" spans="1:5" ht="12.75">
      <c r="A47" s="71" t="s">
        <v>129</v>
      </c>
      <c r="B47" s="71"/>
      <c r="C47" s="71"/>
      <c r="D47" s="71"/>
      <c r="E47" s="71"/>
    </row>
    <row r="49" spans="2:9" ht="12.75">
      <c r="B49" s="31"/>
      <c r="C49" s="31"/>
      <c r="D49" s="31"/>
      <c r="E49" s="31"/>
      <c r="F49" s="31"/>
      <c r="G49" s="31"/>
      <c r="H49" s="31"/>
      <c r="I49" s="31"/>
    </row>
    <row r="50" spans="2:9" ht="12.75">
      <c r="B50" s="31"/>
      <c r="C50" s="31"/>
      <c r="D50" s="31"/>
      <c r="E50" s="31"/>
      <c r="F50" s="31"/>
      <c r="G50" s="31"/>
      <c r="H50" s="31"/>
      <c r="I50" s="31"/>
    </row>
    <row r="51" spans="2:9" ht="12.75">
      <c r="B51" s="31"/>
      <c r="C51" s="31"/>
      <c r="D51" s="31"/>
      <c r="E51" s="31"/>
      <c r="F51" s="31"/>
      <c r="G51" s="31"/>
      <c r="H51" s="31"/>
      <c r="I51" s="31"/>
    </row>
  </sheetData>
  <mergeCells count="18">
    <mergeCell ref="A1:J1"/>
    <mergeCell ref="A2:J2"/>
    <mergeCell ref="A3:J3"/>
    <mergeCell ref="A4:J4"/>
    <mergeCell ref="A25:C25"/>
    <mergeCell ref="B7:J7"/>
    <mergeCell ref="G43:I43"/>
    <mergeCell ref="B5:G5"/>
    <mergeCell ref="A47:E47"/>
    <mergeCell ref="I5:J5"/>
    <mergeCell ref="A45:D45"/>
    <mergeCell ref="A46:D46"/>
    <mergeCell ref="G44:I44"/>
    <mergeCell ref="G45:I45"/>
    <mergeCell ref="G46:I46"/>
    <mergeCell ref="A43:E43"/>
    <mergeCell ref="A44:D44"/>
    <mergeCell ref="A8:B8"/>
  </mergeCells>
  <printOptions horizontalCentered="1"/>
  <pageMargins left="0.8" right="0.8" top="1" bottom="1" header="0.5" footer="0.5"/>
  <pageSetup horizontalDpi="600" verticalDpi="600" orientation="portrait" scale="95" r:id="rId1"/>
  <colBreaks count="1" manualBreakCount="1">
    <brk id="10" max="46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H46"/>
  <sheetViews>
    <sheetView view="pageBreakPreview" zoomScaleSheetLayoutView="100" workbookViewId="0" topLeftCell="A1">
      <selection activeCell="A2" sqref="A2:H2"/>
    </sheetView>
  </sheetViews>
  <sheetFormatPr defaultColWidth="9.140625" defaultRowHeight="12.75"/>
  <cols>
    <col min="1" max="1" width="16.7109375" style="4" bestFit="1" customWidth="1"/>
    <col min="2" max="8" width="8.28125" style="4" customWidth="1"/>
    <col min="9" max="16384" width="9.140625" style="4" customWidth="1"/>
  </cols>
  <sheetData>
    <row r="1" spans="1:8" ht="15" customHeight="1">
      <c r="A1" s="86" t="s">
        <v>0</v>
      </c>
      <c r="B1" s="86"/>
      <c r="C1" s="86"/>
      <c r="D1" s="86"/>
      <c r="E1" s="86"/>
      <c r="F1" s="86"/>
      <c r="G1" s="86"/>
      <c r="H1" s="86"/>
    </row>
    <row r="2" spans="1:8" ht="12.75">
      <c r="A2" s="82" t="s">
        <v>151</v>
      </c>
      <c r="B2" s="82"/>
      <c r="C2" s="82"/>
      <c r="D2" s="82"/>
      <c r="E2" s="82"/>
      <c r="F2" s="82"/>
      <c r="G2" s="82"/>
      <c r="H2" s="82"/>
    </row>
    <row r="3" spans="1:8" ht="12.75">
      <c r="A3" s="82" t="s">
        <v>152</v>
      </c>
      <c r="B3" s="82"/>
      <c r="C3" s="82"/>
      <c r="D3" s="82"/>
      <c r="E3" s="82"/>
      <c r="F3" s="82"/>
      <c r="G3" s="82"/>
      <c r="H3" s="82"/>
    </row>
    <row r="4" spans="1:8" ht="12.75">
      <c r="A4" s="80" t="s">
        <v>65</v>
      </c>
      <c r="B4" s="80"/>
      <c r="C4" s="80"/>
      <c r="D4" s="80"/>
      <c r="E4" s="80"/>
      <c r="F4" s="80"/>
      <c r="G4" s="80"/>
      <c r="H4" s="80"/>
    </row>
    <row r="5" spans="2:8" ht="12.75">
      <c r="B5" s="80">
        <v>2002</v>
      </c>
      <c r="C5" s="80"/>
      <c r="D5" s="80"/>
      <c r="E5" s="80"/>
      <c r="F5" s="80"/>
      <c r="G5" s="80"/>
      <c r="H5" s="80"/>
    </row>
    <row r="6" spans="1:8" ht="12.75">
      <c r="A6" s="5" t="s">
        <v>3</v>
      </c>
      <c r="B6" s="40">
        <v>37390</v>
      </c>
      <c r="C6" s="40">
        <v>37431</v>
      </c>
      <c r="D6" s="40">
        <v>37461</v>
      </c>
      <c r="E6" s="40">
        <v>37502</v>
      </c>
      <c r="F6" s="27" t="s">
        <v>109</v>
      </c>
      <c r="G6" s="39" t="s">
        <v>9</v>
      </c>
      <c r="H6" s="39" t="s">
        <v>31</v>
      </c>
    </row>
    <row r="7" spans="2:8" ht="12.75">
      <c r="B7" s="80" t="s">
        <v>147</v>
      </c>
      <c r="C7" s="80"/>
      <c r="D7" s="80"/>
      <c r="E7" s="80"/>
      <c r="F7" s="80"/>
      <c r="G7" s="80"/>
      <c r="H7" s="80"/>
    </row>
    <row r="8" spans="1:7" ht="12.75">
      <c r="A8" s="77"/>
      <c r="B8" s="77"/>
      <c r="C8" s="18"/>
      <c r="D8" s="18"/>
      <c r="E8" s="18"/>
      <c r="F8" s="18"/>
      <c r="G8" s="19"/>
    </row>
    <row r="9" spans="1:8" ht="12.75">
      <c r="A9" s="4" t="s">
        <v>143</v>
      </c>
      <c r="B9" s="28">
        <v>3.028</v>
      </c>
      <c r="C9" s="28">
        <v>2.348</v>
      </c>
      <c r="D9" s="28">
        <v>1.697</v>
      </c>
      <c r="E9" s="28">
        <v>1.937</v>
      </c>
      <c r="F9" s="28">
        <v>1.127</v>
      </c>
      <c r="G9" s="28">
        <v>10.133</v>
      </c>
      <c r="H9" s="28">
        <v>9.858</v>
      </c>
    </row>
    <row r="10" spans="1:8" ht="12.75">
      <c r="A10" s="4" t="s">
        <v>249</v>
      </c>
      <c r="B10" s="28">
        <v>2.71</v>
      </c>
      <c r="C10" s="28">
        <v>2.278</v>
      </c>
      <c r="D10" s="28">
        <v>1.707</v>
      </c>
      <c r="E10" s="28">
        <v>2.037</v>
      </c>
      <c r="F10" s="28">
        <v>1.148</v>
      </c>
      <c r="G10" s="28">
        <v>9.88</v>
      </c>
      <c r="H10" s="28">
        <v>9.963</v>
      </c>
    </row>
    <row r="11" spans="2:8" ht="12.75">
      <c r="B11" s="28"/>
      <c r="C11" s="28"/>
      <c r="D11" s="28"/>
      <c r="E11" s="28"/>
      <c r="F11" s="28"/>
      <c r="G11" s="28"/>
      <c r="H11" s="28"/>
    </row>
    <row r="12" spans="1:8" ht="12.75">
      <c r="A12" s="4" t="s">
        <v>139</v>
      </c>
      <c r="B12" s="28">
        <v>2.773</v>
      </c>
      <c r="C12" s="28">
        <v>2.268</v>
      </c>
      <c r="D12" s="28">
        <v>1.603</v>
      </c>
      <c r="E12" s="28">
        <v>1.982</v>
      </c>
      <c r="F12" s="28">
        <v>1.125</v>
      </c>
      <c r="G12" s="28">
        <v>9.755</v>
      </c>
      <c r="H12" s="28">
        <v>9.614</v>
      </c>
    </row>
    <row r="13" spans="1:8" ht="12.75">
      <c r="A13" s="4" t="s">
        <v>145</v>
      </c>
      <c r="B13" s="28">
        <v>2.632</v>
      </c>
      <c r="C13" s="28">
        <v>2.338</v>
      </c>
      <c r="D13" s="28">
        <v>1.635</v>
      </c>
      <c r="E13" s="28">
        <v>1.958</v>
      </c>
      <c r="F13" s="28">
        <v>1.13</v>
      </c>
      <c r="G13" s="28">
        <v>9.693</v>
      </c>
      <c r="H13" s="28">
        <v>9.393</v>
      </c>
    </row>
    <row r="14" spans="1:8" ht="12.75">
      <c r="A14" s="4" t="s">
        <v>144</v>
      </c>
      <c r="B14" s="28">
        <v>2.565</v>
      </c>
      <c r="C14" s="28">
        <v>2.352</v>
      </c>
      <c r="D14" s="28">
        <v>1.587</v>
      </c>
      <c r="E14" s="28">
        <v>2.003</v>
      </c>
      <c r="F14" s="28">
        <v>1.17</v>
      </c>
      <c r="G14" s="28">
        <v>9.678</v>
      </c>
      <c r="H14" s="28">
        <v>9.744</v>
      </c>
    </row>
    <row r="15" spans="2:8" ht="12.75">
      <c r="B15" s="28"/>
      <c r="C15" s="28"/>
      <c r="D15" s="28"/>
      <c r="E15" s="28"/>
      <c r="F15" s="28"/>
      <c r="G15" s="28"/>
      <c r="H15" s="28"/>
    </row>
    <row r="16" spans="1:8" ht="12.75">
      <c r="A16" s="4" t="s">
        <v>254</v>
      </c>
      <c r="B16" s="28">
        <v>2.747</v>
      </c>
      <c r="C16" s="28">
        <v>2.173</v>
      </c>
      <c r="D16" s="28">
        <v>1.562</v>
      </c>
      <c r="E16" s="28">
        <v>1.978</v>
      </c>
      <c r="F16" s="28">
        <v>1.152</v>
      </c>
      <c r="G16" s="28">
        <v>9.607</v>
      </c>
      <c r="H16" s="28">
        <v>9.791</v>
      </c>
    </row>
    <row r="17" spans="1:8" ht="12.75">
      <c r="A17" s="4" t="s">
        <v>250</v>
      </c>
      <c r="B17" s="28">
        <v>2.585</v>
      </c>
      <c r="C17" s="28">
        <v>2.223</v>
      </c>
      <c r="D17" s="28">
        <v>1.637</v>
      </c>
      <c r="E17" s="28">
        <v>1.997</v>
      </c>
      <c r="F17" s="28">
        <v>1.14</v>
      </c>
      <c r="G17" s="28">
        <v>9.578</v>
      </c>
      <c r="H17" s="28">
        <v>9.777</v>
      </c>
    </row>
    <row r="18" spans="1:8" ht="12.75">
      <c r="A18" s="4" t="s">
        <v>251</v>
      </c>
      <c r="B18" s="28">
        <v>2.472</v>
      </c>
      <c r="C18" s="28">
        <v>2.343</v>
      </c>
      <c r="D18" s="28">
        <v>1.617</v>
      </c>
      <c r="E18" s="28">
        <v>1.988</v>
      </c>
      <c r="F18" s="28">
        <v>1.152</v>
      </c>
      <c r="G18" s="28">
        <v>9.573</v>
      </c>
      <c r="H18" s="28">
        <v>9.743</v>
      </c>
    </row>
    <row r="19" spans="2:8" ht="12.75">
      <c r="B19" s="28"/>
      <c r="C19" s="28"/>
      <c r="D19" s="28"/>
      <c r="E19" s="28"/>
      <c r="F19" s="28"/>
      <c r="G19" s="28"/>
      <c r="H19" s="28"/>
    </row>
    <row r="20" spans="1:8" ht="12.75">
      <c r="A20" s="4" t="s">
        <v>148</v>
      </c>
      <c r="B20" s="28">
        <v>2.575</v>
      </c>
      <c r="C20" s="28">
        <v>2.328</v>
      </c>
      <c r="D20" s="28">
        <v>1.59</v>
      </c>
      <c r="E20" s="28">
        <v>1.953</v>
      </c>
      <c r="F20" s="28">
        <v>1.057</v>
      </c>
      <c r="G20" s="28">
        <v>9.503</v>
      </c>
      <c r="H20" s="28">
        <v>9.536</v>
      </c>
    </row>
    <row r="21" spans="1:8" ht="12.75">
      <c r="A21" s="4" t="s">
        <v>253</v>
      </c>
      <c r="B21" s="28">
        <v>2.557</v>
      </c>
      <c r="C21" s="28">
        <v>2.252</v>
      </c>
      <c r="D21" s="28">
        <v>1.59</v>
      </c>
      <c r="E21" s="28">
        <v>1.965</v>
      </c>
      <c r="F21" s="28">
        <v>1.142</v>
      </c>
      <c r="G21" s="28">
        <v>9.503</v>
      </c>
      <c r="H21" s="28">
        <v>9.79</v>
      </c>
    </row>
    <row r="22" spans="1:8" ht="12.75">
      <c r="A22" s="4" t="s">
        <v>149</v>
      </c>
      <c r="B22" s="28">
        <v>2.717</v>
      </c>
      <c r="C22" s="28">
        <v>2.255</v>
      </c>
      <c r="D22" s="28">
        <v>1.515</v>
      </c>
      <c r="E22" s="28">
        <v>1.942</v>
      </c>
      <c r="F22" s="28">
        <v>1.055</v>
      </c>
      <c r="G22" s="28">
        <v>9.483</v>
      </c>
      <c r="H22" s="28">
        <v>9.569</v>
      </c>
    </row>
    <row r="23" spans="2:8" ht="12.75">
      <c r="B23" s="28"/>
      <c r="C23" s="28"/>
      <c r="D23" s="28"/>
      <c r="E23" s="28"/>
      <c r="F23" s="28"/>
      <c r="G23" s="28"/>
      <c r="H23" s="28"/>
    </row>
    <row r="24" spans="1:8" ht="12.75">
      <c r="A24" s="6">
        <v>631</v>
      </c>
      <c r="B24" s="28">
        <v>2.517</v>
      </c>
      <c r="C24" s="28">
        <v>2.263</v>
      </c>
      <c r="D24" s="28">
        <v>1.568</v>
      </c>
      <c r="E24" s="28">
        <v>1.95</v>
      </c>
      <c r="F24" s="28">
        <v>1.153</v>
      </c>
      <c r="G24" s="28">
        <v>9.453</v>
      </c>
      <c r="H24" s="28">
        <v>9.44</v>
      </c>
    </row>
    <row r="25" spans="1:8" ht="12.75">
      <c r="A25" s="4" t="s">
        <v>140</v>
      </c>
      <c r="B25" s="28">
        <v>2.51</v>
      </c>
      <c r="C25" s="28">
        <v>2.332</v>
      </c>
      <c r="D25" s="28">
        <v>1.51</v>
      </c>
      <c r="E25" s="28">
        <v>1.997</v>
      </c>
      <c r="F25" s="28">
        <v>1.093</v>
      </c>
      <c r="G25" s="28">
        <v>9.442</v>
      </c>
      <c r="H25" s="28">
        <v>9.526</v>
      </c>
    </row>
    <row r="26" spans="1:8" ht="12.75">
      <c r="A26" s="4" t="s">
        <v>150</v>
      </c>
      <c r="B26" s="28">
        <v>2.502</v>
      </c>
      <c r="C26" s="28">
        <v>2.33</v>
      </c>
      <c r="D26" s="28">
        <v>1.482</v>
      </c>
      <c r="E26" s="28">
        <v>1.937</v>
      </c>
      <c r="F26" s="28">
        <v>1.063</v>
      </c>
      <c r="G26" s="28">
        <v>9.315</v>
      </c>
      <c r="H26" s="28">
        <v>9.236</v>
      </c>
    </row>
    <row r="27" spans="2:8" ht="12.75">
      <c r="B27" s="28"/>
      <c r="C27" s="28"/>
      <c r="D27" s="28"/>
      <c r="E27" s="28"/>
      <c r="F27" s="28"/>
      <c r="G27" s="28"/>
      <c r="H27" s="28"/>
    </row>
    <row r="28" spans="1:8" ht="12.75">
      <c r="A28" s="4" t="s">
        <v>146</v>
      </c>
      <c r="B28" s="28">
        <v>2.492</v>
      </c>
      <c r="C28" s="28">
        <v>2.242</v>
      </c>
      <c r="D28" s="28">
        <v>1.593</v>
      </c>
      <c r="E28" s="28">
        <v>1.89</v>
      </c>
      <c r="F28" s="28">
        <v>1.09</v>
      </c>
      <c r="G28" s="28">
        <v>9.305</v>
      </c>
      <c r="H28" s="28">
        <v>9.061</v>
      </c>
    </row>
    <row r="29" spans="1:8" ht="12.75">
      <c r="A29" s="4" t="s">
        <v>252</v>
      </c>
      <c r="B29" s="28">
        <v>2.197</v>
      </c>
      <c r="C29" s="28">
        <v>2.103</v>
      </c>
      <c r="D29" s="28">
        <v>1.672</v>
      </c>
      <c r="E29" s="28">
        <v>1.957</v>
      </c>
      <c r="F29" s="28">
        <v>1.098</v>
      </c>
      <c r="G29" s="28">
        <v>9.025</v>
      </c>
      <c r="H29" s="28">
        <v>8.963</v>
      </c>
    </row>
    <row r="30" spans="1:8" ht="12.75">
      <c r="A30" s="4" t="s">
        <v>141</v>
      </c>
      <c r="B30" s="28">
        <v>2.275</v>
      </c>
      <c r="C30" s="28">
        <v>2.11</v>
      </c>
      <c r="D30" s="28">
        <v>1.53</v>
      </c>
      <c r="E30" s="28">
        <v>1.988</v>
      </c>
      <c r="F30" s="28">
        <v>1.112</v>
      </c>
      <c r="G30" s="28">
        <v>9.017</v>
      </c>
      <c r="H30" s="28">
        <v>9.062</v>
      </c>
    </row>
    <row r="31" spans="1:8" ht="12.75">
      <c r="A31" s="5" t="s">
        <v>142</v>
      </c>
      <c r="B31" s="41">
        <v>2.045</v>
      </c>
      <c r="C31" s="41">
        <v>2.163</v>
      </c>
      <c r="D31" s="41">
        <v>1.467</v>
      </c>
      <c r="E31" s="41">
        <v>1.847</v>
      </c>
      <c r="F31" s="41">
        <v>1.04</v>
      </c>
      <c r="G31" s="41">
        <v>8.565</v>
      </c>
      <c r="H31" s="41">
        <v>8.442</v>
      </c>
    </row>
    <row r="33" spans="1:8" ht="12.75">
      <c r="A33" s="38" t="s">
        <v>12</v>
      </c>
      <c r="B33" s="25">
        <v>2.55</v>
      </c>
      <c r="C33" s="25">
        <v>2.261</v>
      </c>
      <c r="D33" s="25">
        <v>1.587</v>
      </c>
      <c r="E33" s="25">
        <v>1.961</v>
      </c>
      <c r="F33" s="25">
        <v>1.114</v>
      </c>
      <c r="G33" s="25">
        <v>9.473</v>
      </c>
      <c r="H33" s="54"/>
    </row>
    <row r="34" spans="1:8" ht="12.75">
      <c r="A34" s="38" t="s">
        <v>13</v>
      </c>
      <c r="B34" s="25">
        <v>0.233</v>
      </c>
      <c r="C34" s="26" t="s">
        <v>153</v>
      </c>
      <c r="D34" s="26" t="s">
        <v>154</v>
      </c>
      <c r="E34" s="26" t="s">
        <v>155</v>
      </c>
      <c r="F34" s="25">
        <v>0.078</v>
      </c>
      <c r="G34" s="25">
        <v>0.554</v>
      </c>
      <c r="H34" s="54"/>
    </row>
    <row r="35" spans="1:8" ht="12.75">
      <c r="A35" s="38" t="s">
        <v>14</v>
      </c>
      <c r="B35" s="42">
        <v>7.969</v>
      </c>
      <c r="C35" s="42">
        <v>6.787</v>
      </c>
      <c r="D35" s="42">
        <v>9.065</v>
      </c>
      <c r="E35" s="42">
        <v>6.185</v>
      </c>
      <c r="F35" s="42">
        <v>6.116</v>
      </c>
      <c r="G35" s="42">
        <v>5.091</v>
      </c>
      <c r="H35" s="54"/>
    </row>
    <row r="36" spans="1:8" ht="12.75">
      <c r="A36" s="38" t="s">
        <v>15</v>
      </c>
      <c r="B36" s="42">
        <v>9.137254901960786</v>
      </c>
      <c r="C36" s="42">
        <v>7.9610791685095075</v>
      </c>
      <c r="D36" s="42">
        <v>10.081915563957153</v>
      </c>
      <c r="E36" s="42">
        <v>7.1392146863844985</v>
      </c>
      <c r="F36" s="42">
        <v>7.001795332136444</v>
      </c>
      <c r="G36" s="42">
        <v>5.848200147788452</v>
      </c>
      <c r="H36" s="54"/>
    </row>
    <row r="37" spans="1:8" ht="12.75">
      <c r="A37" s="39" t="s">
        <v>16</v>
      </c>
      <c r="B37" s="43">
        <v>23.7029501525941</v>
      </c>
      <c r="C37" s="43">
        <v>70.68273092369488</v>
      </c>
      <c r="D37" s="43">
        <v>68.75</v>
      </c>
      <c r="E37" s="43">
        <v>73.15789473684214</v>
      </c>
      <c r="F37" s="43">
        <v>60.00000000000006</v>
      </c>
      <c r="G37" s="43">
        <v>35.331632653061234</v>
      </c>
      <c r="H37" s="55"/>
    </row>
    <row r="39" spans="1:8" ht="12.75">
      <c r="A39" s="84" t="s">
        <v>160</v>
      </c>
      <c r="B39" s="84"/>
      <c r="C39" s="84"/>
      <c r="D39" s="84"/>
      <c r="F39" s="71" t="s">
        <v>156</v>
      </c>
      <c r="G39" s="71"/>
      <c r="H39" s="71"/>
    </row>
    <row r="40" spans="1:8" ht="12.75">
      <c r="A40" s="71" t="s">
        <v>19</v>
      </c>
      <c r="B40" s="71"/>
      <c r="C40" s="71"/>
      <c r="F40" s="71" t="s">
        <v>157</v>
      </c>
      <c r="G40" s="71"/>
      <c r="H40" s="71"/>
    </row>
    <row r="41" spans="1:8" ht="12.75">
      <c r="A41" s="71" t="s">
        <v>21</v>
      </c>
      <c r="B41" s="71"/>
      <c r="C41" s="71"/>
      <c r="F41" s="71" t="s">
        <v>158</v>
      </c>
      <c r="G41" s="71"/>
      <c r="H41" s="71"/>
    </row>
    <row r="42" spans="1:8" ht="11.25" customHeight="1">
      <c r="A42" s="71" t="s">
        <v>111</v>
      </c>
      <c r="B42" s="71"/>
      <c r="C42" s="71"/>
      <c r="F42" s="71" t="s">
        <v>159</v>
      </c>
      <c r="G42" s="71"/>
      <c r="H42" s="71"/>
    </row>
    <row r="43" spans="1:8" ht="12.75">
      <c r="A43" s="4" t="s">
        <v>129</v>
      </c>
      <c r="G43" s="14"/>
      <c r="H43" s="14"/>
    </row>
    <row r="44" spans="1:7" ht="12.75">
      <c r="A44" s="71" t="s">
        <v>118</v>
      </c>
      <c r="B44" s="71"/>
      <c r="C44" s="71"/>
      <c r="D44" s="71"/>
      <c r="E44" s="71"/>
      <c r="F44" s="71"/>
      <c r="G44" s="31"/>
    </row>
    <row r="45" spans="2:7" ht="12.75">
      <c r="B45" s="31"/>
      <c r="C45" s="31"/>
      <c r="D45" s="31"/>
      <c r="E45" s="31"/>
      <c r="F45" s="31"/>
      <c r="G45" s="31"/>
    </row>
    <row r="46" spans="2:7" ht="12.75">
      <c r="B46" s="31"/>
      <c r="C46" s="31"/>
      <c r="D46" s="31"/>
      <c r="E46" s="31"/>
      <c r="F46" s="31"/>
      <c r="G46" s="31"/>
    </row>
  </sheetData>
  <mergeCells count="16">
    <mergeCell ref="A42:C42"/>
    <mergeCell ref="A8:B8"/>
    <mergeCell ref="A1:H1"/>
    <mergeCell ref="A3:H3"/>
    <mergeCell ref="A4:H4"/>
    <mergeCell ref="A2:H2"/>
    <mergeCell ref="A44:F44"/>
    <mergeCell ref="A41:C41"/>
    <mergeCell ref="B5:H5"/>
    <mergeCell ref="F39:H39"/>
    <mergeCell ref="F40:H40"/>
    <mergeCell ref="F41:H41"/>
    <mergeCell ref="F42:H42"/>
    <mergeCell ref="B7:H7"/>
    <mergeCell ref="A39:D39"/>
    <mergeCell ref="A40:C40"/>
  </mergeCells>
  <printOptions horizontalCentered="1"/>
  <pageMargins left="1" right="1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jlc</dc:creator>
  <cp:keywords/>
  <dc:description/>
  <cp:lastModifiedBy>jlc</cp:lastModifiedBy>
  <cp:lastPrinted>2002-12-03T15:27:11Z</cp:lastPrinted>
  <dcterms:created xsi:type="dcterms:W3CDTF">2002-11-26T13:59:40Z</dcterms:created>
  <dcterms:modified xsi:type="dcterms:W3CDTF">2002-12-03T21:17:31Z</dcterms:modified>
  <cp:category/>
  <cp:version/>
  <cp:contentType/>
  <cp:contentStatus/>
</cp:coreProperties>
</file>